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0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<sst xmlns="http://schemas.openxmlformats.org/spreadsheetml/2006/main" count="119" uniqueCount="104">
  <si>
    <t>ŠKOLA SUVREMENOG PLESA ANE MALETIĆ, Laginjina 13, Zagreb</t>
  </si>
  <si>
    <t>Naziv računa</t>
  </si>
  <si>
    <t>Račun rashoda/ izdataka</t>
  </si>
  <si>
    <t>Državni proračun</t>
  </si>
  <si>
    <t>Proračun Grada Zagreba</t>
  </si>
  <si>
    <t xml:space="preserve">Ostali prihodi </t>
  </si>
  <si>
    <t>PRIHODI POSLOVANJA</t>
  </si>
  <si>
    <t>Prihodi od imovine</t>
  </si>
  <si>
    <t>Prihodi od financijske imovine</t>
  </si>
  <si>
    <t>Prihodi od kamata na oročena sredstva i depozite po viđenju</t>
  </si>
  <si>
    <t>Prihodi po posebnim propisima i naknada</t>
  </si>
  <si>
    <t xml:space="preserve">Prihodi po posebnim propisima </t>
  </si>
  <si>
    <t>Ostali nespomenuti prihodi</t>
  </si>
  <si>
    <t>Prihodi od prodaje proizvod, pruženih usluga i donacija</t>
  </si>
  <si>
    <t>Prihodi od pruženih usluga</t>
  </si>
  <si>
    <t>Prihodi iz proračuna</t>
  </si>
  <si>
    <t>Prihodi iz proračuna za financiranje redovne djelatnosti proračunskih korisnika</t>
  </si>
  <si>
    <t>Prihodi za financiranje rashoda poslovanja</t>
  </si>
  <si>
    <t>Prihodi za financiranje rashoda za nabavu nefinancijske imovine</t>
  </si>
  <si>
    <t>Rezultat poslovanja</t>
  </si>
  <si>
    <t>Višak/manjak prihoda</t>
  </si>
  <si>
    <t>UKUPNO PRIHODI POSLOVANJA (razred 6 + 92)</t>
  </si>
  <si>
    <t>Ostali prihodi</t>
  </si>
  <si>
    <t>Višak prihoda iz prethodne godine</t>
  </si>
  <si>
    <t>Manjak prihoda iz prethodne godine</t>
  </si>
  <si>
    <t>RASHODI I IZDACI</t>
  </si>
  <si>
    <t>RASHODI POSLOVANJA (31+32+34)</t>
  </si>
  <si>
    <t>Prihodi za zaposlene</t>
  </si>
  <si>
    <t>Plaće</t>
  </si>
  <si>
    <t>Plaće za zaposlene - redovan rad</t>
  </si>
  <si>
    <t>Plaće za zaposlene - prekovremeni rad</t>
  </si>
  <si>
    <t>Plaće za zaposlene - smjenski rad</t>
  </si>
  <si>
    <t>Plaće-naknada za godišnji odmor</t>
  </si>
  <si>
    <t>Ostali rashodi za zaposlene</t>
  </si>
  <si>
    <t>Ostali rashodi za zaposlene po TKU</t>
  </si>
  <si>
    <t>Doprinosi na plaće</t>
  </si>
  <si>
    <t>Doprinosi za zdravstveno osiguranje</t>
  </si>
  <si>
    <t>Doprinosi za zapošljavanje</t>
  </si>
  <si>
    <t>Materijalni rashodi</t>
  </si>
  <si>
    <t>Službena putovanja</t>
  </si>
  <si>
    <t>Naknade za prijevoz zaposlenika</t>
  </si>
  <si>
    <t>Stručno osposobljavanje zaposlenih</t>
  </si>
  <si>
    <t>Uredski materijal i ostali materijalni rashodi</t>
  </si>
  <si>
    <t>Materijal i dijelovi za tekuće i investicijsko održavanje</t>
  </si>
  <si>
    <t>Sitni inventar</t>
  </si>
  <si>
    <t>Usluge telefona, pošte i prijevoza</t>
  </si>
  <si>
    <t>Usluge promidžbe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</si>
  <si>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</si>
  <si>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</si>
  <si>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</si>
  <si>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</si>
  <si>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</si>
  <si>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</si>
  <si>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Službena, radna odjeća i obuća</t>
  </si>
  <si>
    <t>Naknada troškova osobama izvan radnog odnosa</t>
  </si>
  <si>
    <t>Ostali nespomenuti rashodi poslovanja</t>
  </si>
  <si>
    <t>Naknade predstavničkih tijela - školski odbor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</si>
  <si>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</si>
  <si>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</si>
  <si>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</si>
  <si>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</si>
  <si>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</si>
  <si>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</si>
  <si>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</si>
  <si>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promjene valutne klauzule</t>
  </si>
  <si>
    <t>Rashodi za nabavu nefinancijske imovine</t>
  </si>
  <si>
    <t>Postrojenja i oprema</t>
  </si>
  <si>
    <t>Računala i računalna oprema</t>
  </si>
  <si>
    <t>Uredski materijal</t>
  </si>
  <si>
    <t>Ostala uredska oprema</t>
  </si>
  <si>
    <t>Radio i tv prijemnici</t>
  </si>
  <si>
    <t>Oprema za odravanje i zaštitu</t>
  </si>
  <si>
    <t>Glazbeni instrumenti</t>
  </si>
  <si>
    <t>Uređaji</t>
  </si>
  <si>
    <t>Knjige</t>
  </si>
  <si>
    <t>Osnova za rebalans Financijskog plana su:</t>
  </si>
  <si>
    <t>Predsjednica Školskog odbora: Lada Menac</t>
  </si>
  <si>
    <t>UKUPNO RASHODI POSLOVANJA (razred 3 + razred 4)</t>
  </si>
  <si>
    <t>Izmjena</t>
  </si>
  <si>
    <t>REBALANS FINANCIJSKOG PLANA ZA 2015. GODINU ZA SREDNJU ŠKOLU</t>
  </si>
  <si>
    <t>Rebalans plana za 2015.</t>
  </si>
  <si>
    <t>Plan za 2015. od 06.11.2014.</t>
  </si>
  <si>
    <t>Plan 2015/Izmjene 20.12.2015</t>
  </si>
  <si>
    <t>Plan 2015/Izmjene 20.12.2015.</t>
  </si>
  <si>
    <t>Plan 2015./Izmjene 20.12.2015.</t>
  </si>
  <si>
    <t>Usluge tekućeg i investicijskog održavanja</t>
  </si>
  <si>
    <t>Projekt K100004.ODRŽAVANJE I OPREMANJE SREDNJIH ŠKOLA ZA POBOLJŠANJE STANDARDA</t>
  </si>
  <si>
    <t>Usluge tekućeg i investicijskog održavnja</t>
  </si>
  <si>
    <t>Aktivnost A100001. NAKNADE ZA RAD ŠKOLSKIH ODBORA</t>
  </si>
  <si>
    <t>Program 1002. POJAČANI STANDARD U SREDNJEM ŠKOLSTVU</t>
  </si>
  <si>
    <t>Program 1001. DECENTRALIZIRANA SREDSTVA  ZA  SREDNJE ŠKOLSTVO I UČENIČKE DOMOVE</t>
  </si>
  <si>
    <t>AktivnostA10001. REDOVNA DJELATNOST SREDNJIH ŠKOLA I UČENIČKIH DOMOVA</t>
  </si>
  <si>
    <t>Pomoći od inozemstva i od subjekata unutar općeg proračuna</t>
  </si>
  <si>
    <t>Pomoći proračunsim korisnicima iz proračuna koji im nije nadležan</t>
  </si>
  <si>
    <t>Tekuće pomoći proračunskim korisnicima iz proračuna koji im nije nadležan</t>
  </si>
  <si>
    <t>d. Povećani su troškovi pristojbe i naknade - natjecanja i sudski trošak, konto 3295 Pristojbe i naknade, a smanjena reprezentacija konto 3293</t>
  </si>
  <si>
    <t>Voditeljica računovodstva: Lara Manojlović, mag.oec.</t>
  </si>
  <si>
    <t>Ravnateljica: Normela Krešić-Vrkljan, prof.</t>
  </si>
  <si>
    <t>Rebalans Financijskog plana za 2015. godinu, prihvaćen je na Sjednici Školskog odbora, dana 29.12.2015. godine.</t>
  </si>
  <si>
    <t>b. Povećan je konto 3291 Naknade predstavničkih tijela - školski odbor zbog učestalih sjednica i uplata Grada Zagreba za sjednice iz prošle godine</t>
  </si>
  <si>
    <t>a. Ministarstvo znanosti, obrazovanja i sporta sufinanciralo je s iznosom od =10.000,00kn zakup dvorane povodom godišnjice škole. Iz tog razloga povećani su troškovi na kontu 3235 Zakupnine i najamnine, a smanjen je konto 3241 Naknada troškova osobama izvan radnog odnosa, budući da u ovoj godini nisu isplaćivane takve naknade</t>
  </si>
  <si>
    <t>Izvršenje: prema bruto bilanci na dan 20.12.2015.</t>
  </si>
  <si>
    <t xml:space="preserve">c. Kupljena je računalna oprema za knjižnicu i učenike, rabljeno računalo uslijed kvara prethodnog - konto 42211, slijedom čega je smanjen konto 3221 Uredski materijal i ostali materijalni rashodi za iznos za koji je oprema kupljena </t>
  </si>
  <si>
    <t>e. Ostali prihodi su smanjeni zbog nepreviđenih ispisa i umanjenja participacija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</si>
</sst>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10" fillId="35" borderId="2" applyNumberFormat="0" applyAlignment="0" applyProtection="0"/>
    <xf numFmtId="0" fontId="4" fillId="36" borderId="3" applyNumberFormat="0" applyAlignment="0" applyProtection="0"/>
    <xf numFmtId="0" fontId="35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2" applyNumberFormat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6" fillId="44" borderId="7" applyNumberFormat="0" applyAlignment="0" applyProtection="0"/>
    <xf numFmtId="0" fontId="37" fillId="44" borderId="8" applyNumberFormat="0" applyAlignment="0" applyProtection="0"/>
    <xf numFmtId="0" fontId="6" fillId="0" borderId="9" applyNumberFormat="0" applyFill="0" applyAlignment="0" applyProtection="0"/>
    <xf numFmtId="0" fontId="3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3" fillId="46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47" borderId="1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1" fontId="51" fillId="8" borderId="17" xfId="0" applyNumberFormat="1" applyFont="1" applyFill="1" applyBorder="1" applyAlignment="1">
      <alignment horizontal="center" vertical="center"/>
    </xf>
    <xf numFmtId="4" fontId="51" fillId="8" borderId="17" xfId="0" applyNumberFormat="1" applyFont="1" applyFill="1" applyBorder="1" applyAlignment="1">
      <alignment/>
    </xf>
    <xf numFmtId="1" fontId="51" fillId="10" borderId="17" xfId="0" applyNumberFormat="1" applyFont="1" applyFill="1" applyBorder="1" applyAlignment="1">
      <alignment horizontal="center" vertical="center"/>
    </xf>
    <xf numFmtId="4" fontId="51" fillId="10" borderId="17" xfId="0" applyNumberFormat="1" applyFont="1" applyFill="1" applyBorder="1" applyAlignment="1">
      <alignment/>
    </xf>
    <xf numFmtId="4" fontId="50" fillId="10" borderId="17" xfId="0" applyNumberFormat="1" applyFont="1" applyFill="1" applyBorder="1" applyAlignment="1">
      <alignment/>
    </xf>
    <xf numFmtId="1" fontId="51" fillId="0" borderId="17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/>
    </xf>
    <xf numFmtId="4" fontId="50" fillId="0" borderId="17" xfId="0" applyNumberFormat="1" applyFont="1" applyBorder="1" applyAlignment="1">
      <alignment/>
    </xf>
    <xf numFmtId="1" fontId="50" fillId="0" borderId="17" xfId="0" applyNumberFormat="1" applyFont="1" applyBorder="1" applyAlignment="1">
      <alignment horizontal="center" vertical="center"/>
    </xf>
    <xf numFmtId="4" fontId="51" fillId="10" borderId="17" xfId="0" applyNumberFormat="1" applyFont="1" applyFill="1" applyBorder="1" applyAlignment="1">
      <alignment horizontal="left" wrapText="1"/>
    </xf>
    <xf numFmtId="4" fontId="51" fillId="10" borderId="17" xfId="0" applyNumberFormat="1" applyFont="1" applyFill="1" applyBorder="1" applyAlignment="1">
      <alignment horizontal="left" vertical="center" wrapText="1"/>
    </xf>
    <xf numFmtId="4" fontId="50" fillId="0" borderId="17" xfId="0" applyNumberFormat="1" applyFont="1" applyBorder="1" applyAlignment="1">
      <alignment horizontal="left" wrapText="1"/>
    </xf>
    <xf numFmtId="1" fontId="51" fillId="0" borderId="17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/>
    </xf>
    <xf numFmtId="1" fontId="50" fillId="0" borderId="17" xfId="0" applyNumberFormat="1" applyFont="1" applyFill="1" applyBorder="1" applyAlignment="1">
      <alignment horizontal="center" vertical="center"/>
    </xf>
    <xf numFmtId="4" fontId="50" fillId="0" borderId="17" xfId="0" applyNumberFormat="1" applyFont="1" applyFill="1" applyBorder="1" applyAlignment="1">
      <alignment/>
    </xf>
    <xf numFmtId="0" fontId="50" fillId="8" borderId="17" xfId="0" applyFont="1" applyFill="1" applyBorder="1" applyAlignment="1">
      <alignment/>
    </xf>
    <xf numFmtId="0" fontId="50" fillId="8" borderId="17" xfId="0" applyFont="1" applyFill="1" applyBorder="1" applyAlignment="1">
      <alignment horizontal="center" vertical="center" wrapText="1"/>
    </xf>
    <xf numFmtId="4" fontId="52" fillId="8" borderId="17" xfId="0" applyNumberFormat="1" applyFont="1" applyFill="1" applyBorder="1" applyAlignment="1">
      <alignment/>
    </xf>
    <xf numFmtId="4" fontId="53" fillId="8" borderId="17" xfId="0" applyNumberFormat="1" applyFont="1" applyFill="1" applyBorder="1" applyAlignment="1">
      <alignment/>
    </xf>
    <xf numFmtId="4" fontId="53" fillId="8" borderId="17" xfId="0" applyNumberFormat="1" applyFont="1" applyFill="1" applyBorder="1" applyAlignment="1">
      <alignment/>
    </xf>
    <xf numFmtId="4" fontId="53" fillId="10" borderId="17" xfId="0" applyNumberFormat="1" applyFont="1" applyFill="1" applyBorder="1" applyAlignment="1">
      <alignment/>
    </xf>
    <xf numFmtId="4" fontId="54" fillId="10" borderId="17" xfId="0" applyNumberFormat="1" applyFont="1" applyFill="1" applyBorder="1" applyAlignment="1">
      <alignment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17" xfId="0" applyFont="1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7" xfId="0" applyFont="1" applyBorder="1" applyAlignment="1">
      <alignment wrapText="1"/>
    </xf>
    <xf numFmtId="1" fontId="56" fillId="0" borderId="17" xfId="0" applyNumberFormat="1" applyFont="1" applyBorder="1" applyAlignment="1">
      <alignment/>
    </xf>
    <xf numFmtId="0" fontId="51" fillId="8" borderId="17" xfId="0" applyFont="1" applyFill="1" applyBorder="1" applyAlignment="1">
      <alignment/>
    </xf>
    <xf numFmtId="0" fontId="51" fillId="10" borderId="17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3" fillId="8" borderId="17" xfId="0" applyFont="1" applyFill="1" applyBorder="1" applyAlignment="1">
      <alignment/>
    </xf>
    <xf numFmtId="4" fontId="50" fillId="0" borderId="0" xfId="0" applyNumberFormat="1" applyFont="1" applyAlignment="1">
      <alignment/>
    </xf>
    <xf numFmtId="4" fontId="53" fillId="0" borderId="17" xfId="0" applyNumberFormat="1" applyFont="1" applyBorder="1" applyAlignment="1">
      <alignment/>
    </xf>
    <xf numFmtId="0" fontId="56" fillId="0" borderId="17" xfId="0" applyFont="1" applyBorder="1" applyAlignment="1">
      <alignment/>
    </xf>
    <xf numFmtId="0" fontId="57" fillId="0" borderId="17" xfId="0" applyFont="1" applyBorder="1" applyAlignment="1">
      <alignment/>
    </xf>
    <xf numFmtId="4" fontId="57" fillId="0" borderId="17" xfId="0" applyNumberFormat="1" applyFont="1" applyBorder="1" applyAlignment="1">
      <alignment/>
    </xf>
    <xf numFmtId="4" fontId="52" fillId="0" borderId="17" xfId="0" applyNumberFormat="1" applyFont="1" applyBorder="1" applyAlignment="1">
      <alignment/>
    </xf>
    <xf numFmtId="0" fontId="50" fillId="0" borderId="17" xfId="0" applyFont="1" applyBorder="1" applyAlignment="1">
      <alignment wrapText="1"/>
    </xf>
    <xf numFmtId="0" fontId="58" fillId="0" borderId="19" xfId="0" applyFont="1" applyBorder="1" applyAlignment="1">
      <alignment vertical="center"/>
    </xf>
    <xf numFmtId="4" fontId="56" fillId="0" borderId="17" xfId="0" applyNumberFormat="1" applyFont="1" applyBorder="1" applyAlignment="1">
      <alignment/>
    </xf>
    <xf numFmtId="0" fontId="59" fillId="0" borderId="0" xfId="0" applyFont="1" applyAlignment="1">
      <alignment/>
    </xf>
    <xf numFmtId="4" fontId="54" fillId="8" borderId="17" xfId="0" applyNumberFormat="1" applyFont="1" applyFill="1" applyBorder="1" applyAlignment="1">
      <alignment/>
    </xf>
    <xf numFmtId="4" fontId="54" fillId="0" borderId="17" xfId="0" applyNumberFormat="1" applyFont="1" applyBorder="1" applyAlignment="1">
      <alignment horizontal="left" vertical="center" wrapText="1"/>
    </xf>
    <xf numFmtId="4" fontId="57" fillId="0" borderId="17" xfId="0" applyNumberFormat="1" applyFont="1" applyBorder="1" applyAlignment="1">
      <alignment horizontal="left" vertical="center" wrapText="1"/>
    </xf>
    <xf numFmtId="4" fontId="57" fillId="0" borderId="17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/>
    </xf>
    <xf numFmtId="4" fontId="54" fillId="0" borderId="17" xfId="0" applyNumberFormat="1" applyFont="1" applyFill="1" applyBorder="1" applyAlignment="1">
      <alignment/>
    </xf>
    <xf numFmtId="4" fontId="56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50" fillId="49" borderId="17" xfId="0" applyFont="1" applyFill="1" applyBorder="1" applyAlignment="1">
      <alignment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4" fontId="52" fillId="0" borderId="17" xfId="0" applyNumberFormat="1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50" fillId="0" borderId="17" xfId="0" applyFont="1" applyBorder="1" applyAlignment="1">
      <alignment horizontal="center"/>
    </xf>
  </cellXfs>
  <cellStyles count="84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Dobro" xfId="61"/>
    <cellStyle name="Explanatory Text 2" xfId="62"/>
    <cellStyle name="Heading 1 2" xfId="63"/>
    <cellStyle name="Heading 2 2" xfId="64"/>
    <cellStyle name="Heading 3 2" xfId="65"/>
    <cellStyle name="Heading 4 2" xfId="66"/>
    <cellStyle name="Input 2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 2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 2" xfId="83"/>
    <cellStyle name="Neutralno" xfId="84"/>
    <cellStyle name="Normal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 2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tabSelected="1" zoomScalePageLayoutView="0" workbookViewId="0" topLeftCell="A100">
      <selection activeCell="M110" sqref="M110"/>
    </sheetView>
  </sheetViews>
  <sheetFormatPr defaultColWidth="9.140625" defaultRowHeight="15"/>
  <cols>
    <col min="1" max="1" width="6.421875" style="0" customWidth="1"/>
    <col min="2" max="2" width="34.57421875" style="0" customWidth="1"/>
    <col min="3" max="3" width="11.57421875" style="0" customWidth="1"/>
    <col min="4" max="4" width="11.8515625" style="0" customWidth="1"/>
    <col min="5" max="5" width="9.8515625" style="0" customWidth="1"/>
    <col min="6" max="6" width="10.0039062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10.140625" style="0" customWidth="1"/>
  </cols>
  <sheetData>
    <row r="1" spans="1:11" ht="15">
      <c r="A1" s="3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0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2.5">
      <c r="A4" s="2"/>
      <c r="B4" s="50" t="s">
        <v>79</v>
      </c>
      <c r="C4" s="2"/>
      <c r="D4" s="2"/>
      <c r="E4" s="2"/>
      <c r="F4" s="2"/>
      <c r="G4" s="2"/>
      <c r="H4" s="2"/>
      <c r="I4" s="2"/>
      <c r="J4" s="2"/>
      <c r="K4" s="2"/>
    </row>
    <row r="5" spans="1:11" ht="22.5">
      <c r="A5" s="2"/>
      <c r="B5" s="50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7"/>
      <c r="B7" s="28"/>
      <c r="C7" s="48"/>
      <c r="D7" s="70" t="s">
        <v>80</v>
      </c>
      <c r="E7" s="70"/>
      <c r="F7" s="70"/>
      <c r="G7" s="72" t="s">
        <v>78</v>
      </c>
      <c r="H7" s="72"/>
      <c r="I7" s="72"/>
      <c r="J7" s="68" t="s">
        <v>82</v>
      </c>
      <c r="K7" s="2"/>
    </row>
    <row r="8" spans="1:11" ht="57">
      <c r="A8" s="29" t="s">
        <v>2</v>
      </c>
      <c r="B8" s="26" t="s">
        <v>1</v>
      </c>
      <c r="C8" s="26" t="s">
        <v>81</v>
      </c>
      <c r="D8" s="26" t="s">
        <v>3</v>
      </c>
      <c r="E8" s="26" t="s">
        <v>4</v>
      </c>
      <c r="F8" s="26" t="s">
        <v>5</v>
      </c>
      <c r="G8" s="26" t="s">
        <v>3</v>
      </c>
      <c r="H8" s="26" t="s">
        <v>4</v>
      </c>
      <c r="I8" s="26" t="s">
        <v>22</v>
      </c>
      <c r="J8" s="69"/>
      <c r="K8" s="2"/>
    </row>
    <row r="9" spans="1:11" ht="15">
      <c r="A9" s="3">
        <v>6</v>
      </c>
      <c r="B9" s="4" t="s">
        <v>6</v>
      </c>
      <c r="C9" s="23">
        <v>590305</v>
      </c>
      <c r="D9" s="23"/>
      <c r="E9" s="23">
        <v>343405</v>
      </c>
      <c r="F9" s="23">
        <v>236900</v>
      </c>
      <c r="G9" s="23">
        <v>10000</v>
      </c>
      <c r="H9" s="22">
        <f>383732+103</f>
        <v>383835</v>
      </c>
      <c r="I9" s="22">
        <v>227676</v>
      </c>
      <c r="J9" s="51">
        <f>J10+J13+J17+J21+J22</f>
        <v>621511</v>
      </c>
      <c r="K9" s="2"/>
    </row>
    <row r="10" spans="1:11" ht="15">
      <c r="A10" s="3">
        <v>63</v>
      </c>
      <c r="B10" s="4" t="s">
        <v>92</v>
      </c>
      <c r="C10" s="22">
        <v>0</v>
      </c>
      <c r="D10" s="23"/>
      <c r="E10" s="23"/>
      <c r="F10" s="23"/>
      <c r="G10" s="23">
        <v>10000</v>
      </c>
      <c r="H10" s="22"/>
      <c r="I10" s="22"/>
      <c r="J10" s="51">
        <v>10000</v>
      </c>
      <c r="K10" s="2"/>
    </row>
    <row r="11" spans="1:11" ht="15">
      <c r="A11" s="15">
        <v>636</v>
      </c>
      <c r="B11" s="16" t="s">
        <v>93</v>
      </c>
      <c r="C11" s="55">
        <v>0</v>
      </c>
      <c r="D11" s="56"/>
      <c r="E11" s="56"/>
      <c r="F11" s="56"/>
      <c r="G11" s="58">
        <v>10000</v>
      </c>
      <c r="H11" s="55"/>
      <c r="I11" s="55"/>
      <c r="J11" s="54">
        <v>10000</v>
      </c>
      <c r="K11" s="2"/>
    </row>
    <row r="12" spans="1:11" ht="15">
      <c r="A12" s="15">
        <v>6361</v>
      </c>
      <c r="B12" s="16" t="s">
        <v>94</v>
      </c>
      <c r="C12" s="55">
        <v>0</v>
      </c>
      <c r="D12" s="56"/>
      <c r="E12" s="56"/>
      <c r="F12" s="56"/>
      <c r="G12" s="58">
        <v>10000</v>
      </c>
      <c r="H12" s="55"/>
      <c r="I12" s="55"/>
      <c r="J12" s="57">
        <v>10000</v>
      </c>
      <c r="K12" s="2"/>
    </row>
    <row r="13" spans="1:11" ht="15">
      <c r="A13" s="5">
        <v>64</v>
      </c>
      <c r="B13" s="6" t="s">
        <v>7</v>
      </c>
      <c r="C13" s="6">
        <v>0</v>
      </c>
      <c r="D13" s="7"/>
      <c r="E13" s="7"/>
      <c r="F13" s="6"/>
      <c r="G13" s="7"/>
      <c r="H13" s="7">
        <v>103</v>
      </c>
      <c r="I13" s="7"/>
      <c r="J13" s="6">
        <v>103</v>
      </c>
      <c r="K13" s="2"/>
    </row>
    <row r="14" spans="1:11" ht="15">
      <c r="A14" s="8">
        <v>641</v>
      </c>
      <c r="B14" s="9" t="s">
        <v>8</v>
      </c>
      <c r="C14" s="10"/>
      <c r="D14" s="10"/>
      <c r="E14" s="10"/>
      <c r="F14" s="10"/>
      <c r="G14" s="10"/>
      <c r="H14" s="10">
        <v>103</v>
      </c>
      <c r="I14" s="10"/>
      <c r="J14" s="10">
        <v>103</v>
      </c>
      <c r="K14" s="2"/>
    </row>
    <row r="15" spans="1:11" ht="15">
      <c r="A15" s="11">
        <v>6413</v>
      </c>
      <c r="B15" s="10" t="s">
        <v>9</v>
      </c>
      <c r="C15" s="10">
        <v>0</v>
      </c>
      <c r="D15" s="10"/>
      <c r="E15" s="10"/>
      <c r="F15" s="10"/>
      <c r="G15" s="10"/>
      <c r="H15" s="10">
        <v>103</v>
      </c>
      <c r="I15" s="10"/>
      <c r="J15" s="10">
        <v>103</v>
      </c>
      <c r="K15" s="2"/>
    </row>
    <row r="16" spans="1:12" ht="29.25">
      <c r="A16" s="5">
        <v>65</v>
      </c>
      <c r="B16" s="12" t="s">
        <v>10</v>
      </c>
      <c r="C16" s="24">
        <v>236900</v>
      </c>
      <c r="D16" s="24">
        <v>0</v>
      </c>
      <c r="E16" s="24"/>
      <c r="F16" s="24"/>
      <c r="G16" s="24"/>
      <c r="H16" s="24"/>
      <c r="I16" s="24">
        <v>217676</v>
      </c>
      <c r="J16" s="24"/>
      <c r="K16" s="2"/>
      <c r="L16" s="1"/>
    </row>
    <row r="17" spans="1:11" ht="15">
      <c r="A17" s="8">
        <v>652</v>
      </c>
      <c r="B17" s="9" t="s">
        <v>11</v>
      </c>
      <c r="C17" s="10"/>
      <c r="D17" s="10"/>
      <c r="E17" s="10"/>
      <c r="F17" s="10"/>
      <c r="G17" s="10"/>
      <c r="H17" s="10"/>
      <c r="I17" s="10">
        <v>217676</v>
      </c>
      <c r="J17" s="10">
        <v>217676</v>
      </c>
      <c r="K17" s="2"/>
    </row>
    <row r="18" spans="1:11" ht="15">
      <c r="A18" s="11">
        <v>6526</v>
      </c>
      <c r="B18" s="10" t="s">
        <v>12</v>
      </c>
      <c r="C18" s="10">
        <v>236900</v>
      </c>
      <c r="D18" s="10">
        <v>0</v>
      </c>
      <c r="E18" s="10"/>
      <c r="F18" s="10"/>
      <c r="G18" s="10"/>
      <c r="H18" s="10"/>
      <c r="I18" s="10">
        <v>217676</v>
      </c>
      <c r="J18" s="10">
        <v>217676</v>
      </c>
      <c r="K18" s="2"/>
    </row>
    <row r="19" spans="1:11" ht="28.5">
      <c r="A19" s="5">
        <v>66</v>
      </c>
      <c r="B19" s="13" t="s">
        <v>13</v>
      </c>
      <c r="C19" s="24"/>
      <c r="D19" s="24"/>
      <c r="E19" s="24"/>
      <c r="F19" s="24"/>
      <c r="G19" s="24"/>
      <c r="H19" s="24"/>
      <c r="I19" s="24">
        <v>10000</v>
      </c>
      <c r="J19" s="24"/>
      <c r="K19" s="2"/>
    </row>
    <row r="20" spans="1:11" ht="15">
      <c r="A20" s="8">
        <v>661</v>
      </c>
      <c r="B20" s="9" t="s">
        <v>14</v>
      </c>
      <c r="C20" s="10"/>
      <c r="D20" s="10"/>
      <c r="E20" s="10"/>
      <c r="F20" s="10"/>
      <c r="G20" s="10"/>
      <c r="H20" s="10"/>
      <c r="I20" s="10"/>
      <c r="J20" s="10"/>
      <c r="K20" s="2"/>
    </row>
    <row r="21" spans="1:11" ht="15">
      <c r="A21" s="11">
        <v>6615</v>
      </c>
      <c r="B21" s="10" t="s">
        <v>14</v>
      </c>
      <c r="C21" s="10">
        <v>10000</v>
      </c>
      <c r="D21" s="10"/>
      <c r="E21" s="10"/>
      <c r="F21" s="10"/>
      <c r="G21" s="10"/>
      <c r="H21" s="10"/>
      <c r="I21" s="10">
        <v>10000</v>
      </c>
      <c r="J21" s="10">
        <v>10000</v>
      </c>
      <c r="K21" s="2"/>
    </row>
    <row r="22" spans="1:11" ht="15">
      <c r="A22" s="5">
        <v>67</v>
      </c>
      <c r="B22" s="6" t="s">
        <v>15</v>
      </c>
      <c r="C22" s="24">
        <v>343405</v>
      </c>
      <c r="D22" s="24">
        <v>0</v>
      </c>
      <c r="E22" s="24"/>
      <c r="F22" s="24"/>
      <c r="G22" s="24"/>
      <c r="H22" s="24">
        <v>383732</v>
      </c>
      <c r="I22" s="24"/>
      <c r="J22" s="24">
        <v>383732</v>
      </c>
      <c r="K22" s="2"/>
    </row>
    <row r="23" spans="1:11" ht="21">
      <c r="A23" s="8">
        <v>671</v>
      </c>
      <c r="B23" s="52" t="s">
        <v>16</v>
      </c>
      <c r="C23" s="42">
        <v>343405</v>
      </c>
      <c r="D23" s="42">
        <v>0</v>
      </c>
      <c r="E23" s="42"/>
      <c r="F23" s="9"/>
      <c r="G23" s="9"/>
      <c r="H23" s="42">
        <f>383732</f>
        <v>383732</v>
      </c>
      <c r="I23" s="9"/>
      <c r="J23" s="42">
        <f>383732</f>
        <v>383732</v>
      </c>
      <c r="K23" s="2"/>
    </row>
    <row r="24" spans="1:11" ht="30">
      <c r="A24" s="11">
        <v>6711</v>
      </c>
      <c r="B24" s="14" t="s">
        <v>17</v>
      </c>
      <c r="C24" s="10">
        <v>333902</v>
      </c>
      <c r="D24" s="10">
        <v>0</v>
      </c>
      <c r="E24" s="10"/>
      <c r="F24" s="10"/>
      <c r="G24" s="10"/>
      <c r="H24" s="10">
        <f>383732-6503</f>
        <v>377229</v>
      </c>
      <c r="I24" s="10"/>
      <c r="J24" s="10">
        <f>383732-6503</f>
        <v>377229</v>
      </c>
      <c r="K24" s="2"/>
    </row>
    <row r="25" spans="1:11" ht="22.5">
      <c r="A25" s="11">
        <v>6712</v>
      </c>
      <c r="B25" s="53" t="s">
        <v>18</v>
      </c>
      <c r="C25" s="10">
        <v>9503</v>
      </c>
      <c r="D25" s="10"/>
      <c r="E25" s="10"/>
      <c r="F25" s="10"/>
      <c r="G25" s="10"/>
      <c r="H25" s="10">
        <v>9503</v>
      </c>
      <c r="I25" s="10"/>
      <c r="J25" s="10">
        <v>9503</v>
      </c>
      <c r="K25" s="2"/>
    </row>
    <row r="26" spans="1:11" ht="15">
      <c r="A26" s="5">
        <v>92</v>
      </c>
      <c r="B26" s="6" t="s">
        <v>19</v>
      </c>
      <c r="C26" s="24">
        <v>124732</v>
      </c>
      <c r="D26" s="24"/>
      <c r="E26" s="24"/>
      <c r="F26" s="24"/>
      <c r="G26" s="24"/>
      <c r="H26" s="24"/>
      <c r="I26" s="24"/>
      <c r="J26" s="24"/>
      <c r="K26" s="2"/>
    </row>
    <row r="27" spans="1:11" ht="15">
      <c r="A27" s="15">
        <v>922</v>
      </c>
      <c r="B27" s="16" t="s">
        <v>20</v>
      </c>
      <c r="C27" s="10"/>
      <c r="D27" s="10"/>
      <c r="E27" s="10"/>
      <c r="F27" s="10"/>
      <c r="G27" s="10"/>
      <c r="H27" s="10"/>
      <c r="I27" s="10"/>
      <c r="J27" s="10"/>
      <c r="K27" s="2"/>
    </row>
    <row r="28" spans="1:11" ht="15">
      <c r="A28" s="17">
        <v>9221</v>
      </c>
      <c r="B28" s="18" t="s">
        <v>23</v>
      </c>
      <c r="C28" s="10"/>
      <c r="D28" s="10"/>
      <c r="E28" s="10"/>
      <c r="F28" s="10"/>
      <c r="G28" s="10"/>
      <c r="H28" s="10"/>
      <c r="I28" s="10"/>
      <c r="J28" s="10"/>
      <c r="K28" s="2"/>
    </row>
    <row r="29" spans="1:11" ht="15">
      <c r="A29" s="17">
        <v>9222</v>
      </c>
      <c r="B29" s="18" t="s">
        <v>24</v>
      </c>
      <c r="C29" s="10">
        <v>124732</v>
      </c>
      <c r="D29" s="10">
        <v>0</v>
      </c>
      <c r="E29" s="10"/>
      <c r="F29" s="10"/>
      <c r="G29" s="10"/>
      <c r="H29" s="10"/>
      <c r="I29" s="10"/>
      <c r="J29" s="10"/>
      <c r="K29" s="2"/>
    </row>
    <row r="30" spans="1:11" ht="30">
      <c r="A30" s="19"/>
      <c r="B30" s="20" t="s">
        <v>21</v>
      </c>
      <c r="C30" s="22">
        <f>590305-124732</f>
        <v>465573</v>
      </c>
      <c r="D30" s="22">
        <v>0</v>
      </c>
      <c r="E30" s="22">
        <v>343405</v>
      </c>
      <c r="F30" s="22">
        <v>236900</v>
      </c>
      <c r="G30" s="22">
        <v>10000</v>
      </c>
      <c r="H30" s="22">
        <v>383835</v>
      </c>
      <c r="I30" s="22">
        <v>227676</v>
      </c>
      <c r="J30" s="21">
        <v>621511</v>
      </c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71" t="s">
        <v>25</v>
      </c>
      <c r="B34" s="71"/>
      <c r="C34" s="71"/>
      <c r="D34" s="71"/>
      <c r="E34" s="71"/>
      <c r="F34" s="71"/>
      <c r="G34" s="71"/>
      <c r="H34" s="71"/>
      <c r="I34" s="71"/>
      <c r="J34" s="71"/>
      <c r="K34" s="2"/>
    </row>
    <row r="35" spans="1:11" ht="15">
      <c r="A35" s="71"/>
      <c r="B35" s="73"/>
      <c r="C35" s="73"/>
      <c r="D35" s="73"/>
      <c r="E35" s="73"/>
      <c r="F35" s="73"/>
      <c r="G35" s="73"/>
      <c r="H35" s="73"/>
      <c r="I35" s="73"/>
      <c r="J35" s="71"/>
      <c r="K35" s="2"/>
    </row>
    <row r="36" spans="1:11" ht="15">
      <c r="A36" s="33"/>
      <c r="B36" s="33"/>
      <c r="C36" s="34"/>
      <c r="D36" s="61" t="s">
        <v>83</v>
      </c>
      <c r="E36" s="61"/>
      <c r="F36" s="62"/>
      <c r="G36" s="62" t="s">
        <v>78</v>
      </c>
      <c r="H36" s="71"/>
      <c r="I36" s="71"/>
      <c r="J36" s="35"/>
      <c r="K36" s="2"/>
    </row>
    <row r="37" spans="1:11" ht="57">
      <c r="A37" s="29" t="s">
        <v>2</v>
      </c>
      <c r="B37" s="32" t="s">
        <v>1</v>
      </c>
      <c r="C37" s="32" t="s">
        <v>81</v>
      </c>
      <c r="D37" s="32" t="s">
        <v>3</v>
      </c>
      <c r="E37" s="32" t="s">
        <v>4</v>
      </c>
      <c r="F37" s="32" t="s">
        <v>5</v>
      </c>
      <c r="G37" s="32" t="s">
        <v>3</v>
      </c>
      <c r="H37" s="32" t="s">
        <v>4</v>
      </c>
      <c r="I37" s="32" t="s">
        <v>22</v>
      </c>
      <c r="J37" s="29" t="s">
        <v>84</v>
      </c>
      <c r="K37" s="2"/>
    </row>
    <row r="38" spans="1:11" ht="15">
      <c r="A38" s="37">
        <v>3</v>
      </c>
      <c r="B38" s="40" t="s">
        <v>26</v>
      </c>
      <c r="C38" s="22">
        <f>SUM(C54+C79)</f>
        <v>518474</v>
      </c>
      <c r="D38" s="22"/>
      <c r="E38" s="22">
        <f>E54+E79</f>
        <v>271574</v>
      </c>
      <c r="F38" s="22">
        <v>246900</v>
      </c>
      <c r="G38" s="21">
        <v>10000</v>
      </c>
      <c r="H38" s="22">
        <f>H54+H79</f>
        <v>271574</v>
      </c>
      <c r="I38" s="22">
        <f>I54</f>
        <v>227676</v>
      </c>
      <c r="J38" s="51">
        <f>J54+J79</f>
        <v>505234</v>
      </c>
      <c r="K38" s="2"/>
    </row>
    <row r="39" spans="1:11" ht="15" customHeight="1" hidden="1">
      <c r="A39" s="38">
        <v>31</v>
      </c>
      <c r="B39" s="38" t="s">
        <v>27</v>
      </c>
      <c r="C39" s="24"/>
      <c r="D39" s="24"/>
      <c r="E39" s="24"/>
      <c r="F39" s="24"/>
      <c r="G39" s="25"/>
      <c r="H39" s="24"/>
      <c r="I39" s="24"/>
      <c r="J39" s="25"/>
      <c r="K39" s="2"/>
    </row>
    <row r="40" spans="1:11" ht="15" hidden="1">
      <c r="A40" s="39">
        <v>311</v>
      </c>
      <c r="B40" s="39" t="s">
        <v>28</v>
      </c>
      <c r="C40" s="42"/>
      <c r="D40" s="42"/>
      <c r="E40" s="42"/>
      <c r="F40" s="42"/>
      <c r="G40" s="46"/>
      <c r="H40" s="42"/>
      <c r="I40" s="42"/>
      <c r="J40" s="46"/>
      <c r="K40" s="2"/>
    </row>
    <row r="41" spans="1:11" ht="15" hidden="1">
      <c r="A41" s="31">
        <v>3111</v>
      </c>
      <c r="B41" s="31" t="s">
        <v>29</v>
      </c>
      <c r="C41" s="10"/>
      <c r="D41" s="10"/>
      <c r="E41" s="10"/>
      <c r="F41" s="10"/>
      <c r="G41" s="45"/>
      <c r="H41" s="10"/>
      <c r="I41" s="10"/>
      <c r="J41" s="49"/>
      <c r="K41" s="2"/>
    </row>
    <row r="42" spans="1:11" ht="15" hidden="1">
      <c r="A42" s="31">
        <v>3113</v>
      </c>
      <c r="B42" s="31" t="s">
        <v>30</v>
      </c>
      <c r="C42" s="10"/>
      <c r="D42" s="10"/>
      <c r="E42" s="10"/>
      <c r="F42" s="10"/>
      <c r="G42" s="10"/>
      <c r="H42" s="10"/>
      <c r="I42" s="10"/>
      <c r="J42" s="10"/>
      <c r="K42" s="2"/>
    </row>
    <row r="43" spans="1:10" ht="15" hidden="1">
      <c r="A43" s="31">
        <v>31143</v>
      </c>
      <c r="B43" s="31" t="s">
        <v>31</v>
      </c>
      <c r="C43" s="10"/>
      <c r="D43" s="10"/>
      <c r="E43" s="10"/>
      <c r="F43" s="10"/>
      <c r="G43" s="10"/>
      <c r="H43" s="10"/>
      <c r="I43" s="10"/>
      <c r="J43" s="10"/>
    </row>
    <row r="44" spans="1:10" ht="15" hidden="1">
      <c r="A44" s="36">
        <v>311116</v>
      </c>
      <c r="B44" s="31" t="s">
        <v>32</v>
      </c>
      <c r="C44" s="10"/>
      <c r="D44" s="10"/>
      <c r="E44" s="10"/>
      <c r="F44" s="10"/>
      <c r="G44" s="10"/>
      <c r="H44" s="10"/>
      <c r="I44" s="10"/>
      <c r="J44" s="10"/>
    </row>
    <row r="45" spans="1:10" ht="15" hidden="1">
      <c r="A45" s="39">
        <v>312</v>
      </c>
      <c r="B45" s="39" t="s">
        <v>33</v>
      </c>
      <c r="C45" s="9"/>
      <c r="D45" s="9"/>
      <c r="E45" s="9"/>
      <c r="F45" s="9"/>
      <c r="G45" s="42"/>
      <c r="H45" s="9"/>
      <c r="I45" s="9"/>
      <c r="J45" s="42"/>
    </row>
    <row r="46" spans="1:10" ht="15" hidden="1">
      <c r="A46" s="31">
        <v>3121</v>
      </c>
      <c r="B46" s="31" t="s">
        <v>34</v>
      </c>
      <c r="C46" s="10"/>
      <c r="D46" s="10"/>
      <c r="E46" s="10"/>
      <c r="F46" s="10"/>
      <c r="G46" s="10"/>
      <c r="H46" s="10"/>
      <c r="I46" s="10"/>
      <c r="J46" s="10"/>
    </row>
    <row r="47" spans="1:10" ht="15" hidden="1">
      <c r="A47" s="31"/>
      <c r="B47" s="31"/>
      <c r="C47" s="10"/>
      <c r="D47" s="10"/>
      <c r="E47" s="10"/>
      <c r="F47" s="10"/>
      <c r="G47" s="10"/>
      <c r="H47" s="10"/>
      <c r="I47" s="10"/>
      <c r="J47" s="10"/>
    </row>
    <row r="48" spans="1:10" ht="15" hidden="1">
      <c r="A48" s="39">
        <v>313</v>
      </c>
      <c r="B48" s="39" t="s">
        <v>35</v>
      </c>
      <c r="C48" s="9"/>
      <c r="D48" s="9"/>
      <c r="E48" s="9"/>
      <c r="F48" s="9"/>
      <c r="G48" s="42"/>
      <c r="H48" s="9"/>
      <c r="I48" s="9"/>
      <c r="J48" s="42"/>
    </row>
    <row r="49" spans="1:10" ht="15" hidden="1">
      <c r="A49" s="31">
        <v>3132</v>
      </c>
      <c r="B49" s="31" t="s">
        <v>36</v>
      </c>
      <c r="C49" s="10"/>
      <c r="D49" s="10"/>
      <c r="E49" s="10"/>
      <c r="F49" s="10"/>
      <c r="G49" s="10"/>
      <c r="H49" s="10"/>
      <c r="I49" s="10"/>
      <c r="J49" s="10"/>
    </row>
    <row r="50" spans="1:10" ht="15" hidden="1">
      <c r="A50" s="31">
        <v>3133</v>
      </c>
      <c r="B50" s="31" t="s">
        <v>37</v>
      </c>
      <c r="C50" s="10"/>
      <c r="D50" s="10"/>
      <c r="E50" s="10"/>
      <c r="F50" s="10"/>
      <c r="G50" s="10"/>
      <c r="H50" s="10"/>
      <c r="I50" s="10"/>
      <c r="J50" s="10"/>
    </row>
    <row r="51" spans="1:10" ht="15" hidden="1">
      <c r="A51" s="31"/>
      <c r="B51" s="31"/>
      <c r="C51" s="10"/>
      <c r="D51" s="10"/>
      <c r="E51" s="10"/>
      <c r="F51" s="10"/>
      <c r="G51" s="10"/>
      <c r="H51" s="10"/>
      <c r="I51" s="10"/>
      <c r="J51" s="10"/>
    </row>
    <row r="52" spans="1:10" ht="15">
      <c r="A52" s="31" t="s">
        <v>90</v>
      </c>
      <c r="B52" s="31"/>
      <c r="C52" s="10"/>
      <c r="D52" s="10"/>
      <c r="E52" s="10"/>
      <c r="F52" s="10"/>
      <c r="G52" s="10"/>
      <c r="H52" s="10"/>
      <c r="I52" s="10"/>
      <c r="J52" s="10"/>
    </row>
    <row r="53" spans="1:10" ht="15">
      <c r="A53" s="31" t="s">
        <v>91</v>
      </c>
      <c r="B53" s="31"/>
      <c r="C53" s="10"/>
      <c r="D53" s="10"/>
      <c r="E53" s="10"/>
      <c r="F53" s="10"/>
      <c r="G53" s="10"/>
      <c r="H53" s="10"/>
      <c r="I53" s="10"/>
      <c r="J53" s="10"/>
    </row>
    <row r="54" spans="1:10" ht="15">
      <c r="A54" s="38">
        <v>32</v>
      </c>
      <c r="B54" s="38" t="s">
        <v>38</v>
      </c>
      <c r="C54" s="24">
        <f>SUM(C55:C76)</f>
        <v>516693</v>
      </c>
      <c r="D54" s="6"/>
      <c r="E54" s="24">
        <f>SUM(E55:E76)</f>
        <v>269793</v>
      </c>
      <c r="F54" s="24">
        <f>SUM(F55:F76)</f>
        <v>246900</v>
      </c>
      <c r="G54" s="6">
        <v>10000</v>
      </c>
      <c r="H54" s="6">
        <f>SUM(H55:H76)</f>
        <v>269793</v>
      </c>
      <c r="I54" s="6">
        <f>SUM(I55:I76)</f>
        <v>227676</v>
      </c>
      <c r="J54" s="24">
        <f>SUM(J55:J76)</f>
        <v>503453</v>
      </c>
    </row>
    <row r="55" spans="1:10" ht="15" customHeight="1">
      <c r="A55" s="31">
        <v>3211</v>
      </c>
      <c r="B55" s="31" t="s">
        <v>39</v>
      </c>
      <c r="C55" s="10">
        <v>58904</v>
      </c>
      <c r="D55" s="10"/>
      <c r="E55" s="10">
        <v>8904</v>
      </c>
      <c r="F55" s="10">
        <v>50000</v>
      </c>
      <c r="G55" s="10"/>
      <c r="H55" s="10">
        <v>8904</v>
      </c>
      <c r="I55" s="10">
        <v>50000</v>
      </c>
      <c r="J55" s="10">
        <v>58904</v>
      </c>
    </row>
    <row r="56" spans="1:10" ht="15" customHeight="1">
      <c r="A56" s="31">
        <v>3212</v>
      </c>
      <c r="B56" s="31" t="s">
        <v>40</v>
      </c>
      <c r="C56" s="10">
        <v>160272</v>
      </c>
      <c r="D56" s="10"/>
      <c r="E56" s="10">
        <v>160272</v>
      </c>
      <c r="F56" s="10"/>
      <c r="G56" s="10"/>
      <c r="H56" s="10">
        <v>160272</v>
      </c>
      <c r="I56" s="10"/>
      <c r="J56" s="10">
        <v>160272</v>
      </c>
    </row>
    <row r="57" spans="1:10" ht="15" customHeight="1">
      <c r="A57" s="31">
        <v>3213</v>
      </c>
      <c r="B57" s="31" t="s">
        <v>41</v>
      </c>
      <c r="C57" s="10">
        <v>11233</v>
      </c>
      <c r="D57" s="10"/>
      <c r="E57" s="10">
        <v>6233</v>
      </c>
      <c r="F57" s="10">
        <v>5000</v>
      </c>
      <c r="G57" s="10"/>
      <c r="H57" s="10">
        <v>6233</v>
      </c>
      <c r="I57" s="10">
        <v>5000</v>
      </c>
      <c r="J57" s="10">
        <v>11233</v>
      </c>
    </row>
    <row r="58" spans="1:10" ht="15" customHeight="1">
      <c r="A58" s="31">
        <v>3221</v>
      </c>
      <c r="B58" s="43" t="s">
        <v>42</v>
      </c>
      <c r="C58" s="10">
        <v>23904</v>
      </c>
      <c r="D58" s="10"/>
      <c r="E58" s="10">
        <v>8904</v>
      </c>
      <c r="F58" s="10">
        <v>15000</v>
      </c>
      <c r="G58" s="10"/>
      <c r="H58" s="10">
        <v>8904</v>
      </c>
      <c r="I58" s="10">
        <f>15000-6224</f>
        <v>8776</v>
      </c>
      <c r="J58" s="10">
        <f>23904-6224</f>
        <v>17680</v>
      </c>
    </row>
    <row r="59" spans="1:10" ht="15" customHeight="1">
      <c r="A59" s="31">
        <v>3224</v>
      </c>
      <c r="B59" s="44" t="s">
        <v>43</v>
      </c>
      <c r="C59" s="10">
        <v>8562</v>
      </c>
      <c r="D59" s="10"/>
      <c r="E59" s="10">
        <v>3562</v>
      </c>
      <c r="F59" s="10">
        <v>5000</v>
      </c>
      <c r="G59" s="10"/>
      <c r="H59" s="10">
        <v>3562</v>
      </c>
      <c r="I59" s="10">
        <v>5000</v>
      </c>
      <c r="J59" s="10">
        <v>8562</v>
      </c>
    </row>
    <row r="60" spans="1:10" ht="15">
      <c r="A60" s="31">
        <v>3225</v>
      </c>
      <c r="B60" s="31" t="s">
        <v>44</v>
      </c>
      <c r="C60" s="10">
        <v>3000</v>
      </c>
      <c r="D60" s="10"/>
      <c r="E60" s="10"/>
      <c r="F60" s="10">
        <v>3000</v>
      </c>
      <c r="G60" s="10"/>
      <c r="H60" s="10"/>
      <c r="I60" s="10">
        <v>3000</v>
      </c>
      <c r="J60" s="10">
        <v>3000</v>
      </c>
    </row>
    <row r="61" spans="1:10" ht="15">
      <c r="A61" s="31">
        <v>3227</v>
      </c>
      <c r="B61" s="31" t="s">
        <v>53</v>
      </c>
      <c r="C61" s="10">
        <v>2000</v>
      </c>
      <c r="D61" s="10"/>
      <c r="E61" s="10"/>
      <c r="F61" s="10">
        <v>2000</v>
      </c>
      <c r="G61" s="10"/>
      <c r="H61" s="10"/>
      <c r="I61" s="10">
        <v>2000</v>
      </c>
      <c r="J61" s="10">
        <v>2000</v>
      </c>
    </row>
    <row r="62" spans="1:10" ht="15">
      <c r="A62" s="31">
        <v>3231</v>
      </c>
      <c r="B62" s="31" t="s">
        <v>45</v>
      </c>
      <c r="C62" s="10">
        <v>37808</v>
      </c>
      <c r="D62" s="10"/>
      <c r="E62" s="10">
        <v>17808</v>
      </c>
      <c r="F62" s="10">
        <v>20000</v>
      </c>
      <c r="G62" s="10"/>
      <c r="H62" s="10">
        <v>17808</v>
      </c>
      <c r="I62" s="10">
        <v>20000</v>
      </c>
      <c r="J62" s="10">
        <v>37808</v>
      </c>
    </row>
    <row r="63" spans="1:10" ht="15">
      <c r="A63" s="31">
        <v>3232</v>
      </c>
      <c r="B63" s="31" t="s">
        <v>85</v>
      </c>
      <c r="C63" s="10">
        <v>22694</v>
      </c>
      <c r="D63" s="10"/>
      <c r="E63" s="10">
        <v>14694</v>
      </c>
      <c r="F63" s="10">
        <v>8000</v>
      </c>
      <c r="G63" s="10"/>
      <c r="H63" s="10">
        <v>14694</v>
      </c>
      <c r="I63" s="10">
        <v>8000</v>
      </c>
      <c r="J63" s="10">
        <v>22694</v>
      </c>
    </row>
    <row r="64" spans="1:10" ht="15">
      <c r="A64" s="31">
        <v>3233</v>
      </c>
      <c r="B64" s="31" t="s">
        <v>46</v>
      </c>
      <c r="C64" s="10">
        <v>0</v>
      </c>
      <c r="D64" s="10"/>
      <c r="E64" s="10"/>
      <c r="F64" s="10"/>
      <c r="G64" s="10"/>
      <c r="H64" s="10"/>
      <c r="I64" s="10"/>
      <c r="J64" s="10"/>
    </row>
    <row r="65" spans="1:10" ht="15">
      <c r="A65" s="31">
        <v>3234</v>
      </c>
      <c r="B65" s="31" t="s">
        <v>47</v>
      </c>
      <c r="C65" s="10">
        <v>46164</v>
      </c>
      <c r="D65" s="10"/>
      <c r="E65" s="10">
        <v>31164</v>
      </c>
      <c r="F65" s="10">
        <v>15000</v>
      </c>
      <c r="G65" s="10"/>
      <c r="H65" s="10">
        <v>31164</v>
      </c>
      <c r="I65" s="10">
        <v>15000</v>
      </c>
      <c r="J65" s="10">
        <v>46164</v>
      </c>
    </row>
    <row r="66" spans="1:10" ht="15">
      <c r="A66" s="31">
        <v>3235</v>
      </c>
      <c r="B66" s="31" t="s">
        <v>48</v>
      </c>
      <c r="C66" s="10">
        <v>25000</v>
      </c>
      <c r="D66" s="10"/>
      <c r="E66" s="10"/>
      <c r="F66" s="10">
        <v>25000</v>
      </c>
      <c r="G66" s="10">
        <v>10000</v>
      </c>
      <c r="H66" s="10"/>
      <c r="I66" s="10">
        <v>25000</v>
      </c>
      <c r="J66" s="10">
        <v>35000</v>
      </c>
    </row>
    <row r="67" spans="1:10" ht="15">
      <c r="A67" s="31">
        <v>3236</v>
      </c>
      <c r="B67" s="31" t="s">
        <v>49</v>
      </c>
      <c r="C67" s="10">
        <v>8014</v>
      </c>
      <c r="D67" s="10"/>
      <c r="E67" s="10">
        <v>8014</v>
      </c>
      <c r="F67" s="10"/>
      <c r="G67" s="10"/>
      <c r="H67" s="10">
        <v>8014</v>
      </c>
      <c r="I67" s="10"/>
      <c r="J67" s="10">
        <v>8014</v>
      </c>
    </row>
    <row r="68" spans="1:10" ht="15">
      <c r="A68" s="31">
        <v>3237</v>
      </c>
      <c r="B68" s="31" t="s">
        <v>50</v>
      </c>
      <c r="C68" s="10">
        <v>40890</v>
      </c>
      <c r="D68" s="10"/>
      <c r="E68" s="10">
        <v>890</v>
      </c>
      <c r="F68" s="10">
        <v>40000</v>
      </c>
      <c r="G68" s="10"/>
      <c r="H68" s="10">
        <v>890</v>
      </c>
      <c r="I68" s="10">
        <v>40000</v>
      </c>
      <c r="J68" s="10">
        <v>40890</v>
      </c>
    </row>
    <row r="69" spans="1:10" ht="15">
      <c r="A69" s="60">
        <v>3238</v>
      </c>
      <c r="B69" s="31" t="s">
        <v>51</v>
      </c>
      <c r="C69" s="10">
        <v>5671</v>
      </c>
      <c r="D69" s="10"/>
      <c r="E69" s="10">
        <v>2671</v>
      </c>
      <c r="F69" s="10">
        <v>3000</v>
      </c>
      <c r="G69" s="10"/>
      <c r="H69" s="10">
        <v>2671</v>
      </c>
      <c r="I69" s="10">
        <v>3000</v>
      </c>
      <c r="J69" s="10">
        <v>5671</v>
      </c>
    </row>
    <row r="70" spans="1:10" ht="15">
      <c r="A70" s="31">
        <v>3239</v>
      </c>
      <c r="B70" s="31" t="s">
        <v>52</v>
      </c>
      <c r="C70" s="10">
        <v>12671</v>
      </c>
      <c r="D70" s="10"/>
      <c r="E70" s="10">
        <v>2671</v>
      </c>
      <c r="F70" s="10">
        <v>10000</v>
      </c>
      <c r="G70" s="10"/>
      <c r="H70" s="10">
        <v>2671</v>
      </c>
      <c r="I70" s="10">
        <v>10000</v>
      </c>
      <c r="J70" s="10">
        <v>12671</v>
      </c>
    </row>
    <row r="71" spans="1:10" ht="30">
      <c r="A71" s="31">
        <v>3241</v>
      </c>
      <c r="B71" s="47" t="s">
        <v>54</v>
      </c>
      <c r="C71" s="10">
        <v>10000</v>
      </c>
      <c r="D71" s="10"/>
      <c r="E71" s="10"/>
      <c r="F71" s="10">
        <v>10000</v>
      </c>
      <c r="G71" s="10"/>
      <c r="H71" s="10">
        <v>0</v>
      </c>
      <c r="I71" s="10"/>
      <c r="J71" s="10">
        <v>0</v>
      </c>
    </row>
    <row r="72" spans="1:10" ht="15">
      <c r="A72" s="31">
        <v>3292</v>
      </c>
      <c r="B72" s="60" t="s">
        <v>57</v>
      </c>
      <c r="C72" s="10">
        <v>4016</v>
      </c>
      <c r="D72" s="10"/>
      <c r="E72" s="10">
        <v>3116</v>
      </c>
      <c r="F72" s="10">
        <v>900</v>
      </c>
      <c r="G72" s="10"/>
      <c r="H72" s="10">
        <v>3116</v>
      </c>
      <c r="I72" s="10">
        <v>900</v>
      </c>
      <c r="J72" s="10"/>
    </row>
    <row r="73" spans="1:10" ht="15">
      <c r="A73" s="31">
        <v>3293</v>
      </c>
      <c r="B73" s="31" t="s">
        <v>58</v>
      </c>
      <c r="C73" s="10">
        <v>15000</v>
      </c>
      <c r="D73" s="10"/>
      <c r="E73" s="10"/>
      <c r="F73" s="10">
        <v>15000</v>
      </c>
      <c r="G73" s="10"/>
      <c r="H73" s="10"/>
      <c r="I73" s="10">
        <f>15000-7250</f>
        <v>7750</v>
      </c>
      <c r="J73" s="10">
        <f>15000-7250</f>
        <v>7750</v>
      </c>
    </row>
    <row r="74" spans="1:10" ht="15">
      <c r="A74" s="31">
        <v>3294</v>
      </c>
      <c r="B74" s="31" t="s">
        <v>59</v>
      </c>
      <c r="C74" s="10">
        <v>2890</v>
      </c>
      <c r="D74" s="10"/>
      <c r="E74" s="10">
        <v>890</v>
      </c>
      <c r="F74" s="10">
        <v>2000</v>
      </c>
      <c r="G74" s="10"/>
      <c r="H74" s="10">
        <v>890</v>
      </c>
      <c r="I74" s="10">
        <v>2000</v>
      </c>
      <c r="J74" s="10">
        <v>2890</v>
      </c>
    </row>
    <row r="75" spans="1:10" ht="15">
      <c r="A75" s="31">
        <v>3295</v>
      </c>
      <c r="B75" s="31" t="s">
        <v>60</v>
      </c>
      <c r="C75" s="10">
        <v>3000</v>
      </c>
      <c r="D75" s="10"/>
      <c r="E75" s="10"/>
      <c r="F75" s="10">
        <v>3000</v>
      </c>
      <c r="G75" s="10"/>
      <c r="H75" s="10"/>
      <c r="I75" s="10">
        <v>7250</v>
      </c>
      <c r="J75" s="10">
        <v>7250</v>
      </c>
    </row>
    <row r="76" spans="1:10" ht="15">
      <c r="A76" s="31">
        <v>3299</v>
      </c>
      <c r="B76" s="31" t="s">
        <v>55</v>
      </c>
      <c r="C76" s="10">
        <v>15000</v>
      </c>
      <c r="D76" s="10"/>
      <c r="E76" s="10"/>
      <c r="F76" s="10">
        <v>15000</v>
      </c>
      <c r="G76" s="10"/>
      <c r="H76" s="10"/>
      <c r="I76" s="10">
        <v>15000</v>
      </c>
      <c r="J76" s="10">
        <v>15000</v>
      </c>
    </row>
    <row r="77" spans="1:10" ht="15">
      <c r="A77" s="31"/>
      <c r="B77" s="31"/>
      <c r="C77" s="10"/>
      <c r="D77" s="10"/>
      <c r="E77" s="10"/>
      <c r="F77" s="10"/>
      <c r="G77" s="10"/>
      <c r="H77" s="10"/>
      <c r="I77" s="10"/>
      <c r="J77" s="10"/>
    </row>
    <row r="78" spans="1:10" ht="15">
      <c r="A78" s="31"/>
      <c r="B78" s="31"/>
      <c r="C78" s="10"/>
      <c r="D78" s="10"/>
      <c r="E78" s="10"/>
      <c r="F78" s="10"/>
      <c r="G78" s="10"/>
      <c r="H78" s="10"/>
      <c r="I78" s="10"/>
      <c r="J78" s="10"/>
    </row>
    <row r="79" spans="1:10" ht="15">
      <c r="A79" s="37">
        <v>34</v>
      </c>
      <c r="B79" s="37" t="s">
        <v>61</v>
      </c>
      <c r="C79" s="4">
        <v>1781</v>
      </c>
      <c r="D79" s="4"/>
      <c r="E79" s="4">
        <v>1781</v>
      </c>
      <c r="F79" s="4"/>
      <c r="G79" s="4"/>
      <c r="H79" s="4">
        <v>1781</v>
      </c>
      <c r="I79" s="4"/>
      <c r="J79" s="4">
        <v>1781</v>
      </c>
    </row>
    <row r="80" spans="1:10" ht="15">
      <c r="A80" s="38">
        <v>343</v>
      </c>
      <c r="B80" s="38" t="s">
        <v>62</v>
      </c>
      <c r="C80" s="6">
        <v>1781</v>
      </c>
      <c r="D80" s="6"/>
      <c r="E80" s="6">
        <v>1781</v>
      </c>
      <c r="F80" s="6"/>
      <c r="G80" s="6"/>
      <c r="H80" s="6">
        <v>1781</v>
      </c>
      <c r="I80" s="6"/>
      <c r="J80" s="6">
        <v>1781</v>
      </c>
    </row>
    <row r="81" spans="1:10" ht="15">
      <c r="A81" s="31">
        <v>3431</v>
      </c>
      <c r="B81" s="31" t="s">
        <v>63</v>
      </c>
      <c r="C81" s="10">
        <v>1781</v>
      </c>
      <c r="D81" s="10"/>
      <c r="E81" s="10">
        <v>1781</v>
      </c>
      <c r="F81" s="10"/>
      <c r="G81" s="10"/>
      <c r="H81" s="10">
        <v>1781</v>
      </c>
      <c r="I81" s="10"/>
      <c r="J81" s="10">
        <v>1781</v>
      </c>
    </row>
    <row r="82" spans="1:10" ht="30">
      <c r="A82" s="31">
        <v>3432</v>
      </c>
      <c r="B82" s="47" t="s">
        <v>64</v>
      </c>
      <c r="C82" s="10"/>
      <c r="D82" s="10"/>
      <c r="E82" s="10"/>
      <c r="F82" s="10"/>
      <c r="G82" s="10"/>
      <c r="H82" s="10"/>
      <c r="I82" s="10"/>
      <c r="J82" s="10"/>
    </row>
    <row r="83" spans="1:10" ht="15">
      <c r="A83" s="31"/>
      <c r="B83" s="47"/>
      <c r="C83" s="10"/>
      <c r="D83" s="10"/>
      <c r="E83" s="10"/>
      <c r="F83" s="10"/>
      <c r="G83" s="10"/>
      <c r="H83" s="10"/>
      <c r="I83" s="10"/>
      <c r="J83" s="10"/>
    </row>
    <row r="84" spans="1:10" ht="15">
      <c r="A84" s="31" t="s">
        <v>89</v>
      </c>
      <c r="B84" s="47"/>
      <c r="C84" s="10"/>
      <c r="D84" s="10"/>
      <c r="E84" s="10"/>
      <c r="F84" s="10"/>
      <c r="G84" s="10"/>
      <c r="H84" s="10"/>
      <c r="I84" s="10"/>
      <c r="J84" s="10"/>
    </row>
    <row r="85" spans="1:10" ht="15">
      <c r="A85" s="31" t="s">
        <v>88</v>
      </c>
      <c r="B85" s="47"/>
      <c r="C85" s="10"/>
      <c r="D85" s="10"/>
      <c r="E85" s="10"/>
      <c r="F85" s="10"/>
      <c r="G85" s="10"/>
      <c r="H85" s="10"/>
      <c r="I85" s="10"/>
      <c r="J85" s="10"/>
    </row>
    <row r="86" spans="1:10" ht="15">
      <c r="A86" s="39">
        <v>329</v>
      </c>
      <c r="B86" s="39" t="s">
        <v>55</v>
      </c>
      <c r="C86" s="9">
        <v>62328</v>
      </c>
      <c r="D86" s="9"/>
      <c r="E86" s="9">
        <v>62328</v>
      </c>
      <c r="F86" s="9"/>
      <c r="G86" s="9"/>
      <c r="H86" s="9">
        <v>102655</v>
      </c>
      <c r="I86" s="9"/>
      <c r="J86" s="42">
        <v>102655</v>
      </c>
    </row>
    <row r="87" spans="1:10" ht="15">
      <c r="A87" s="31">
        <v>3291</v>
      </c>
      <c r="B87" s="31" t="s">
        <v>56</v>
      </c>
      <c r="C87" s="10">
        <v>62328</v>
      </c>
      <c r="D87" s="10"/>
      <c r="E87" s="10">
        <v>62328</v>
      </c>
      <c r="F87" s="10"/>
      <c r="G87" s="10"/>
      <c r="H87" s="10">
        <v>102655</v>
      </c>
      <c r="I87" s="10"/>
      <c r="J87" s="10">
        <v>102655</v>
      </c>
    </row>
    <row r="88" spans="1:10" ht="15">
      <c r="A88" s="31"/>
      <c r="B88" s="47"/>
      <c r="C88" s="10"/>
      <c r="D88" s="10"/>
      <c r="E88" s="10"/>
      <c r="F88" s="10"/>
      <c r="G88" s="10"/>
      <c r="H88" s="10"/>
      <c r="I88" s="10"/>
      <c r="J88" s="10"/>
    </row>
    <row r="89" spans="1:10" ht="15">
      <c r="A89" s="31" t="s">
        <v>86</v>
      </c>
      <c r="B89" s="47"/>
      <c r="C89" s="10"/>
      <c r="D89" s="10"/>
      <c r="E89" s="10"/>
      <c r="F89" s="10"/>
      <c r="G89" s="10"/>
      <c r="H89" s="10"/>
      <c r="I89" s="10"/>
      <c r="J89" s="10"/>
    </row>
    <row r="90" spans="1:10" ht="15">
      <c r="A90" s="31">
        <v>32</v>
      </c>
      <c r="B90" s="47" t="s">
        <v>38</v>
      </c>
      <c r="C90" s="10">
        <v>9503</v>
      </c>
      <c r="D90" s="59"/>
      <c r="E90" s="10">
        <v>9503</v>
      </c>
      <c r="F90" s="10"/>
      <c r="G90" s="10"/>
      <c r="H90" s="10">
        <v>9503</v>
      </c>
      <c r="I90" s="10"/>
      <c r="J90" s="10">
        <v>9503</v>
      </c>
    </row>
    <row r="91" spans="1:10" ht="15.75" customHeight="1">
      <c r="A91" s="31">
        <v>3232</v>
      </c>
      <c r="B91" s="31" t="s">
        <v>87</v>
      </c>
      <c r="C91" s="10">
        <v>9503</v>
      </c>
      <c r="D91" s="59"/>
      <c r="E91" s="10">
        <v>9503</v>
      </c>
      <c r="F91" s="10"/>
      <c r="G91" s="10"/>
      <c r="H91" s="10">
        <v>9503</v>
      </c>
      <c r="I91" s="10"/>
      <c r="J91" s="10">
        <v>9503</v>
      </c>
    </row>
    <row r="92" spans="1:10" ht="15.75" customHeight="1">
      <c r="A92" s="31"/>
      <c r="B92" s="31"/>
      <c r="C92" s="10"/>
      <c r="D92" s="10"/>
      <c r="E92" s="10"/>
      <c r="F92" s="10"/>
      <c r="G92" s="10"/>
      <c r="H92" s="10"/>
      <c r="I92" s="10"/>
      <c r="J92" s="10"/>
    </row>
    <row r="93" spans="1:10" ht="15">
      <c r="A93" s="37">
        <v>4</v>
      </c>
      <c r="B93" s="37" t="s">
        <v>65</v>
      </c>
      <c r="C93" s="4">
        <v>0</v>
      </c>
      <c r="D93" s="4"/>
      <c r="E93" s="4"/>
      <c r="F93" s="22"/>
      <c r="G93" s="4"/>
      <c r="H93" s="4"/>
      <c r="I93" s="4">
        <v>6224</v>
      </c>
      <c r="J93" s="22">
        <v>6224</v>
      </c>
    </row>
    <row r="94" spans="1:10" ht="15">
      <c r="A94" s="38">
        <v>422</v>
      </c>
      <c r="B94" s="38" t="s">
        <v>66</v>
      </c>
      <c r="C94" s="6">
        <v>0</v>
      </c>
      <c r="D94" s="6"/>
      <c r="E94" s="24"/>
      <c r="F94" s="24"/>
      <c r="G94" s="6"/>
      <c r="H94" s="6"/>
      <c r="I94" s="6">
        <v>6224</v>
      </c>
      <c r="J94" s="24">
        <v>6224</v>
      </c>
    </row>
    <row r="95" spans="1:10" ht="15">
      <c r="A95" s="31">
        <v>42211</v>
      </c>
      <c r="B95" s="60" t="s">
        <v>67</v>
      </c>
      <c r="C95" s="10">
        <v>0</v>
      </c>
      <c r="D95" s="10"/>
      <c r="E95" s="10"/>
      <c r="F95" s="10"/>
      <c r="G95" s="10"/>
      <c r="H95" s="10"/>
      <c r="I95" s="10">
        <v>6224</v>
      </c>
      <c r="J95" s="10">
        <v>6224</v>
      </c>
    </row>
    <row r="96" spans="1:10" ht="15">
      <c r="A96" s="31">
        <v>42212</v>
      </c>
      <c r="B96" s="31" t="s">
        <v>68</v>
      </c>
      <c r="C96" s="10">
        <v>0</v>
      </c>
      <c r="D96" s="10"/>
      <c r="E96" s="10"/>
      <c r="F96" s="10"/>
      <c r="G96" s="10"/>
      <c r="H96" s="10"/>
      <c r="I96" s="10"/>
      <c r="J96" s="10"/>
    </row>
    <row r="97" spans="1:10" ht="15">
      <c r="A97" s="31">
        <v>42219</v>
      </c>
      <c r="B97" s="31" t="s">
        <v>69</v>
      </c>
      <c r="C97" s="10">
        <v>0</v>
      </c>
      <c r="D97" s="10"/>
      <c r="E97" s="10"/>
      <c r="F97" s="10"/>
      <c r="G97" s="10"/>
      <c r="H97" s="10"/>
      <c r="I97" s="10"/>
      <c r="J97" s="10"/>
    </row>
    <row r="98" spans="1:10" ht="15">
      <c r="A98" s="31">
        <v>4222</v>
      </c>
      <c r="B98" s="31" t="s">
        <v>70</v>
      </c>
      <c r="C98" s="10">
        <v>0</v>
      </c>
      <c r="D98" s="10"/>
      <c r="E98" s="10"/>
      <c r="F98" s="10"/>
      <c r="G98" s="10"/>
      <c r="H98" s="10"/>
      <c r="I98" s="10"/>
      <c r="J98" s="10"/>
    </row>
    <row r="99" spans="1:10" ht="15">
      <c r="A99" s="31">
        <v>4223</v>
      </c>
      <c r="B99" s="31" t="s">
        <v>71</v>
      </c>
      <c r="C99" s="10">
        <v>0</v>
      </c>
      <c r="D99" s="10"/>
      <c r="E99" s="10"/>
      <c r="F99" s="10"/>
      <c r="G99" s="10"/>
      <c r="H99" s="10"/>
      <c r="I99" s="10"/>
      <c r="J99" s="10"/>
    </row>
    <row r="100" spans="1:10" ht="15">
      <c r="A100" s="31">
        <v>4226</v>
      </c>
      <c r="B100" s="31" t="s">
        <v>72</v>
      </c>
      <c r="C100" s="10">
        <v>0</v>
      </c>
      <c r="D100" s="10"/>
      <c r="E100" s="10"/>
      <c r="F100" s="10"/>
      <c r="G100" s="10"/>
      <c r="H100" s="10"/>
      <c r="I100" s="10"/>
      <c r="J100" s="10"/>
    </row>
    <row r="101" spans="1:10" ht="15">
      <c r="A101" s="31">
        <v>4227</v>
      </c>
      <c r="B101" s="31" t="s">
        <v>73</v>
      </c>
      <c r="C101" s="10">
        <v>0</v>
      </c>
      <c r="D101" s="10"/>
      <c r="E101" s="10"/>
      <c r="F101" s="10"/>
      <c r="G101" s="10"/>
      <c r="H101" s="10"/>
      <c r="I101" s="10"/>
      <c r="J101" s="10"/>
    </row>
    <row r="102" spans="1:10" ht="15">
      <c r="A102" s="31">
        <v>4241</v>
      </c>
      <c r="B102" s="60" t="s">
        <v>74</v>
      </c>
      <c r="C102" s="10">
        <v>0</v>
      </c>
      <c r="D102" s="10"/>
      <c r="E102" s="10"/>
      <c r="F102" s="10"/>
      <c r="G102" s="10"/>
      <c r="H102" s="10"/>
      <c r="I102" s="10"/>
      <c r="J102" s="10"/>
    </row>
    <row r="103" spans="1:10" ht="15">
      <c r="A103" s="31"/>
      <c r="B103" s="31"/>
      <c r="C103" s="10"/>
      <c r="D103" s="10"/>
      <c r="E103" s="10"/>
      <c r="F103" s="10"/>
      <c r="G103" s="10"/>
      <c r="H103" s="10"/>
      <c r="I103" s="10"/>
      <c r="J103" s="10"/>
    </row>
    <row r="104" spans="1:10" ht="15">
      <c r="A104" s="74"/>
      <c r="B104" s="64" t="s">
        <v>77</v>
      </c>
      <c r="C104" s="63">
        <f>C38+C86+C90</f>
        <v>590305</v>
      </c>
      <c r="D104" s="63"/>
      <c r="E104" s="63">
        <f>E38+E86+E90</f>
        <v>343405</v>
      </c>
      <c r="F104" s="63">
        <v>246900</v>
      </c>
      <c r="G104" s="63">
        <v>10000</v>
      </c>
      <c r="H104" s="63">
        <f>H91+H86+H38</f>
        <v>383732</v>
      </c>
      <c r="I104" s="63">
        <f>I93+I38</f>
        <v>233900</v>
      </c>
      <c r="J104" s="63">
        <f>J38+J93+J86</f>
        <v>614113</v>
      </c>
    </row>
    <row r="105" spans="1:10" ht="15">
      <c r="A105" s="74"/>
      <c r="B105" s="65"/>
      <c r="C105" s="63"/>
      <c r="D105" s="63"/>
      <c r="E105" s="63"/>
      <c r="F105" s="63"/>
      <c r="G105" s="63"/>
      <c r="H105" s="63"/>
      <c r="I105" s="63"/>
      <c r="J105" s="63"/>
    </row>
    <row r="106" spans="1:10" ht="15" customHeight="1">
      <c r="A106" s="2"/>
      <c r="B106" s="2"/>
      <c r="C106" s="41"/>
      <c r="D106" s="41"/>
      <c r="E106" s="41"/>
      <c r="F106" s="41"/>
      <c r="G106" s="41"/>
      <c r="H106" s="41"/>
      <c r="I106" s="41"/>
      <c r="J106" s="41"/>
    </row>
    <row r="107" spans="1:10" ht="15">
      <c r="A107" s="2"/>
      <c r="B107" s="2" t="s">
        <v>75</v>
      </c>
      <c r="C107" s="41"/>
      <c r="D107" s="41"/>
      <c r="E107" s="41"/>
      <c r="F107" s="41"/>
      <c r="G107" s="41"/>
      <c r="H107" s="41"/>
      <c r="I107" s="41"/>
      <c r="J107" s="41"/>
    </row>
    <row r="108" spans="1:10" ht="48.75" customHeight="1">
      <c r="A108" s="2"/>
      <c r="B108" s="67" t="s">
        <v>100</v>
      </c>
      <c r="C108" s="67"/>
      <c r="D108" s="67"/>
      <c r="E108" s="67"/>
      <c r="F108" s="67"/>
      <c r="G108" s="67"/>
      <c r="H108" s="67"/>
      <c r="I108" s="67"/>
      <c r="J108" s="67"/>
    </row>
    <row r="109" spans="1:10" ht="15">
      <c r="A109" s="2"/>
      <c r="B109" s="2" t="s">
        <v>99</v>
      </c>
      <c r="C109" s="41"/>
      <c r="D109" s="41"/>
      <c r="E109" s="41"/>
      <c r="F109" s="41"/>
      <c r="G109" s="41"/>
      <c r="H109" s="41"/>
      <c r="I109" s="41"/>
      <c r="J109" s="41"/>
    </row>
    <row r="110" spans="1:10" ht="15">
      <c r="A110" s="2"/>
      <c r="B110" s="66" t="s">
        <v>102</v>
      </c>
      <c r="C110" s="66"/>
      <c r="D110" s="66"/>
      <c r="E110" s="66"/>
      <c r="F110" s="66"/>
      <c r="G110" s="66"/>
      <c r="H110" s="66"/>
      <c r="I110" s="66"/>
      <c r="J110" s="66"/>
    </row>
    <row r="111" spans="1:10" ht="15">
      <c r="A111" s="2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2"/>
      <c r="B112" s="2" t="s">
        <v>95</v>
      </c>
      <c r="C112" s="41"/>
      <c r="D112" s="41"/>
      <c r="E112" s="41"/>
      <c r="F112" s="41"/>
      <c r="G112" s="41"/>
      <c r="H112" s="41"/>
      <c r="I112" s="41"/>
      <c r="J112" s="41"/>
    </row>
    <row r="113" spans="1:10" ht="15">
      <c r="A113" s="2"/>
      <c r="B113" s="66" t="s">
        <v>103</v>
      </c>
      <c r="C113" s="66"/>
      <c r="D113" s="66"/>
      <c r="E113" s="66"/>
      <c r="F113" s="66"/>
      <c r="G113" s="66"/>
      <c r="H113" s="66"/>
      <c r="I113" s="66"/>
      <c r="J113" s="66"/>
    </row>
    <row r="114" spans="1:10" ht="15">
      <c r="A114" s="2"/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1:10" ht="15">
      <c r="A115" s="2"/>
      <c r="B115" s="2"/>
      <c r="C115" s="41"/>
      <c r="D115" s="41"/>
      <c r="E115" s="41"/>
      <c r="F115" s="41"/>
      <c r="G115" s="41"/>
      <c r="H115" s="41"/>
      <c r="I115" s="41"/>
      <c r="J115" s="41"/>
    </row>
    <row r="116" spans="1:10" ht="15">
      <c r="A116" s="2"/>
      <c r="B116" s="2" t="s">
        <v>101</v>
      </c>
      <c r="C116" s="41"/>
      <c r="D116" s="41"/>
      <c r="E116" s="41"/>
      <c r="F116" s="41"/>
      <c r="G116" s="41"/>
      <c r="H116" s="41"/>
      <c r="I116" s="41"/>
      <c r="J116" s="41"/>
    </row>
    <row r="117" spans="1:10" ht="15">
      <c r="A117" s="2"/>
      <c r="B117" s="2"/>
      <c r="C117" s="41"/>
      <c r="D117" s="41"/>
      <c r="E117" s="41"/>
      <c r="F117" s="41"/>
      <c r="G117" s="41"/>
      <c r="H117" s="41"/>
      <c r="I117" s="41"/>
      <c r="J117" s="41"/>
    </row>
    <row r="118" spans="1:10" ht="15">
      <c r="A118" s="2"/>
      <c r="B118" s="2" t="s">
        <v>96</v>
      </c>
      <c r="C118" s="41"/>
      <c r="D118" s="41"/>
      <c r="E118" s="41"/>
      <c r="F118" s="41"/>
      <c r="G118" s="41" t="s">
        <v>97</v>
      </c>
      <c r="H118" s="41"/>
      <c r="I118" s="41"/>
      <c r="J118" s="41"/>
    </row>
    <row r="119" spans="1:10" ht="15">
      <c r="A119" s="2"/>
      <c r="B119" s="2"/>
      <c r="C119" s="41"/>
      <c r="D119" s="41"/>
      <c r="E119" s="41"/>
      <c r="F119" s="41"/>
      <c r="G119" s="41"/>
      <c r="H119" s="41"/>
      <c r="I119" s="41"/>
      <c r="J119" s="41"/>
    </row>
    <row r="120" spans="1:10" ht="15">
      <c r="A120" s="2"/>
      <c r="B120" s="2"/>
      <c r="C120" s="41"/>
      <c r="D120" s="41"/>
      <c r="E120" s="41"/>
      <c r="F120" s="41"/>
      <c r="G120" s="41"/>
      <c r="H120" s="41"/>
      <c r="I120" s="41"/>
      <c r="J120" s="41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 t="s">
        <v>98</v>
      </c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 t="s">
        <v>76</v>
      </c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ht="15">
      <c r="J135" s="2"/>
    </row>
    <row r="136" ht="15">
      <c r="J136" s="2"/>
    </row>
    <row r="137" ht="15">
      <c r="J137" s="2"/>
    </row>
  </sheetData>
  <sheetProtection/>
  <mergeCells count="19">
    <mergeCell ref="J7:J8"/>
    <mergeCell ref="D7:F7"/>
    <mergeCell ref="G104:G105"/>
    <mergeCell ref="H104:H105"/>
    <mergeCell ref="I104:I105"/>
    <mergeCell ref="J104:J105"/>
    <mergeCell ref="G36:I36"/>
    <mergeCell ref="G7:I7"/>
    <mergeCell ref="A34:J35"/>
    <mergeCell ref="A104:A105"/>
    <mergeCell ref="D36:F36"/>
    <mergeCell ref="C104:C105"/>
    <mergeCell ref="D104:D105"/>
    <mergeCell ref="B104:B105"/>
    <mergeCell ref="B110:J111"/>
    <mergeCell ref="B113:J114"/>
    <mergeCell ref="B108:J108"/>
    <mergeCell ref="E104:E105"/>
    <mergeCell ref="F104:F105"/>
  </mergeCells>
  <printOptions/>
  <pageMargins left="1" right="1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 suvremenog plesa Ane Maletić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TAJNIŠTVO</cp:lastModifiedBy>
  <cp:lastPrinted>2016-02-08T13:02:48Z</cp:lastPrinted>
  <dcterms:created xsi:type="dcterms:W3CDTF">2013-12-17T10:20:18Z</dcterms:created>
  <dcterms:modified xsi:type="dcterms:W3CDTF">2016-02-09T08:54:53Z</dcterms:modified>
  <cp:category/>
  <cp:version/>
  <cp:contentType/>
  <cp:contentStatus/>
</cp:coreProperties>
</file>