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0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<sst xmlns="http://schemas.openxmlformats.org/spreadsheetml/2006/main" count="104" uniqueCount="91">
  <si>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</si>
  <si>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</si>
  <si>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</si>
  <si>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</si>
  <si>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</si>
  <si>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</si>
  <si>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</si>
  <si>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</si>
  <si>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</si>
  <si>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</si>
  <si>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</si>
  <si>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</si>
  <si>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</si>
  <si>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</si>
  <si>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</si>
  <si>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</si>
  <si>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</si>
  <si>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</si>
  <si>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</si>
  <si>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</si>
  <si>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</si>
  <si>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</si>
  <si>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Državni proračin</t>
  </si>
  <si>
    <t>Ostali prihodi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</si>
  <si>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</si>
  <si>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</si>
  <si>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</si>
  <si>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</si>
  <si>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</si>
  <si>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</si>
  <si>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</si>
  <si>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</si>
  <si>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</si>
  <si>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</si>
  <si>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</si>
  <si>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</si>
  <si>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</si>
  <si>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</si>
  <si>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</si>
  <si>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</si>
  <si>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</si>
  <si>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</si>
  <si>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Stručno osposobljavanje zaposlenih</t>
  </si>
  <si>
    <t>Rashodi za materijal i energiju</t>
  </si>
  <si>
    <t>Uredski materijal i ostali materijalni rashodi</t>
  </si>
  <si>
    <t>Materijal i dijelovi za tekuće i investicijsko održavanje</t>
  </si>
  <si>
    <t>Sitni inventar</t>
  </si>
  <si>
    <t>Rashodi za usluge</t>
  </si>
  <si>
    <t>Usluge telefona, pošte i prijevoza</t>
  </si>
  <si>
    <t>Usluge tekućeg i invsticijskog održavanja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</si>
  <si>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</si>
  <si>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</si>
  <si>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</si>
  <si>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</si>
  <si>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</si>
  <si>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</si>
  <si>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</si>
  <si>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</si>
  <si>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</si>
  <si>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</si>
  <si>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</si>
  <si>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</si>
  <si>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</si>
  <si>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</si>
  <si>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</si>
  <si>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</si>
  <si>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</si>
  <si>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Glazbeni instrumenti</t>
  </si>
  <si>
    <t>Uređaji</t>
  </si>
  <si>
    <t>Knjige</t>
  </si>
  <si>
    <t>Osnova za rebalans Financijskog plana su:</t>
  </si>
  <si>
    <t>Predsjednica Školskog odbora: Lada Menac</t>
  </si>
  <si>
    <t>UKUPNO RASHODI POSLOVANJA (razred 3 + razred 4)</t>
  </si>
  <si>
    <t>Izmjena</t>
  </si>
  <si>
    <t>Poslovni subjekti</t>
  </si>
  <si>
    <t>REBALANS FINANCIJSKOG PLANA ZA 2015. GODINU ZA OSNOVNU ŠKOLU</t>
  </si>
  <si>
    <t>Plan za 2015. od 06.11.2014.</t>
  </si>
  <si>
    <t>Rebalans plana za 2015.</t>
  </si>
  <si>
    <t>Plan 2015/Izmjene 20.12.2015.</t>
  </si>
  <si>
    <t>Uredska oprema i namještaj</t>
  </si>
  <si>
    <t>Komunikacijska oprema</t>
  </si>
  <si>
    <t>Oprema za održavanje i zaštitu</t>
  </si>
  <si>
    <t>b. Nabavljena je i oprema za održavanje i zaštitu u iznosu 1.800,00 kn koja nije bila planirana - konto 4223 Oprema za održavanje i zaštitu, pa je smanjen planirani iznos na kontu 4221 Uredska oprema i namještaj</t>
  </si>
  <si>
    <t>Izvršenje: prema bruto bilanci na dan 20.12.2015.</t>
  </si>
  <si>
    <t>Voditeljica računovodstva: Lara Manojlović, mag.oec</t>
  </si>
  <si>
    <t>Ravnateljica: Normela Krešić-Vrkljan, prof.</t>
  </si>
  <si>
    <t>Plan 2015/Izmjene 20.12.2015</t>
  </si>
  <si>
    <t>Plan 2014./Izmjene 20.12.2014.</t>
  </si>
  <si>
    <t>Rebalans Financijskog plana za 2015. godinu, prihvaćen je na Sjednici Školskog odbora, dana 29.12.2015. godine.</t>
  </si>
  <si>
    <t>Sva navedena povećanja troškova financirana su iz ostalih prihoda - sufinanciranja učenika</t>
  </si>
  <si>
    <t>a. Povećani su troškovi na kontu 3235 Zakupnine i najamnine. Škola je dobila odobrenje za održavanje nastave u prostorima Centra za kulturu Peščenica, a slijedom povećanja troškova na kontu 3235  smanjen je konto 3233 Usluge promidžbe i informiranja za koje u ovoj godini  nije bilo troškova te konto 3232 Usluge tekućeg i investicijskog održavanja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</si>
</sst>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10" fillId="35" borderId="2" applyNumberFormat="0" applyAlignment="0" applyProtection="0"/>
    <xf numFmtId="0" fontId="4" fillId="36" borderId="3" applyNumberFormat="0" applyAlignment="0" applyProtection="0"/>
    <xf numFmtId="0" fontId="36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2" applyNumberFormat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7" applyNumberFormat="0" applyAlignment="0" applyProtection="0"/>
    <xf numFmtId="0" fontId="38" fillId="44" borderId="8" applyNumberFormat="0" applyAlignment="0" applyProtection="0"/>
    <xf numFmtId="0" fontId="6" fillId="0" borderId="9" applyNumberFormat="0" applyFill="0" applyAlignment="0" applyProtection="0"/>
    <xf numFmtId="0" fontId="39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44" fillId="46" borderId="0" applyNumberFormat="0" applyBorder="0" applyAlignment="0" applyProtection="0"/>
    <xf numFmtId="0" fontId="9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47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1" fontId="52" fillId="8" borderId="17" xfId="0" applyNumberFormat="1" applyFont="1" applyFill="1" applyBorder="1" applyAlignment="1">
      <alignment horizontal="center" vertical="center"/>
    </xf>
    <xf numFmtId="4" fontId="52" fillId="8" borderId="17" xfId="0" applyNumberFormat="1" applyFont="1" applyFill="1" applyBorder="1" applyAlignment="1">
      <alignment/>
    </xf>
    <xf numFmtId="1" fontId="52" fillId="10" borderId="17" xfId="0" applyNumberFormat="1" applyFont="1" applyFill="1" applyBorder="1" applyAlignment="1">
      <alignment horizontal="center" vertical="center"/>
    </xf>
    <xf numFmtId="4" fontId="52" fillId="10" borderId="17" xfId="0" applyNumberFormat="1" applyFont="1" applyFill="1" applyBorder="1" applyAlignment="1">
      <alignment/>
    </xf>
    <xf numFmtId="4" fontId="51" fillId="10" borderId="17" xfId="0" applyNumberFormat="1" applyFont="1" applyFill="1" applyBorder="1" applyAlignment="1">
      <alignment/>
    </xf>
    <xf numFmtId="1" fontId="52" fillId="0" borderId="17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1" fontId="51" fillId="0" borderId="17" xfId="0" applyNumberFormat="1" applyFont="1" applyBorder="1" applyAlignment="1">
      <alignment horizontal="center" vertical="center"/>
    </xf>
    <xf numFmtId="4" fontId="52" fillId="10" borderId="17" xfId="0" applyNumberFormat="1" applyFont="1" applyFill="1" applyBorder="1" applyAlignment="1">
      <alignment horizontal="left" wrapText="1"/>
    </xf>
    <xf numFmtId="4" fontId="52" fillId="10" borderId="17" xfId="0" applyNumberFormat="1" applyFont="1" applyFill="1" applyBorder="1" applyAlignment="1">
      <alignment horizontal="left" vertical="center" wrapText="1"/>
    </xf>
    <xf numFmtId="4" fontId="51" fillId="0" borderId="17" xfId="0" applyNumberFormat="1" applyFont="1" applyBorder="1" applyAlignment="1">
      <alignment horizontal="left" wrapText="1"/>
    </xf>
    <xf numFmtId="1" fontId="52" fillId="0" borderId="17" xfId="0" applyNumberFormat="1" applyFont="1" applyFill="1" applyBorder="1" applyAlignment="1">
      <alignment horizontal="center" vertical="center"/>
    </xf>
    <xf numFmtId="4" fontId="52" fillId="0" borderId="17" xfId="0" applyNumberFormat="1" applyFont="1" applyFill="1" applyBorder="1" applyAlignment="1">
      <alignment/>
    </xf>
    <xf numFmtId="1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/>
    </xf>
    <xf numFmtId="0" fontId="51" fillId="8" borderId="17" xfId="0" applyFont="1" applyFill="1" applyBorder="1" applyAlignment="1">
      <alignment/>
    </xf>
    <xf numFmtId="0" fontId="51" fillId="8" borderId="17" xfId="0" applyFont="1" applyFill="1" applyBorder="1" applyAlignment="1">
      <alignment horizontal="center" vertical="center" wrapText="1"/>
    </xf>
    <xf numFmtId="4" fontId="53" fillId="8" borderId="17" xfId="0" applyNumberFormat="1" applyFont="1" applyFill="1" applyBorder="1" applyAlignment="1">
      <alignment/>
    </xf>
    <xf numFmtId="4" fontId="54" fillId="8" borderId="17" xfId="0" applyNumberFormat="1" applyFont="1" applyFill="1" applyBorder="1" applyAlignment="1">
      <alignment/>
    </xf>
    <xf numFmtId="4" fontId="54" fillId="8" borderId="17" xfId="0" applyNumberFormat="1" applyFont="1" applyFill="1" applyBorder="1" applyAlignment="1">
      <alignment/>
    </xf>
    <xf numFmtId="4" fontId="54" fillId="10" borderId="17" xfId="0" applyNumberFormat="1" applyFont="1" applyFill="1" applyBorder="1" applyAlignment="1">
      <alignment/>
    </xf>
    <xf numFmtId="4" fontId="55" fillId="10" borderId="17" xfId="0" applyNumberFormat="1" applyFont="1" applyFill="1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6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7" xfId="0" applyFont="1" applyBorder="1" applyAlignment="1">
      <alignment wrapText="1"/>
    </xf>
    <xf numFmtId="1" fontId="57" fillId="0" borderId="17" xfId="0" applyNumberFormat="1" applyFont="1" applyBorder="1" applyAlignment="1">
      <alignment/>
    </xf>
    <xf numFmtId="0" fontId="52" fillId="8" borderId="17" xfId="0" applyFont="1" applyFill="1" applyBorder="1" applyAlignment="1">
      <alignment/>
    </xf>
    <xf numFmtId="0" fontId="52" fillId="10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4" fillId="8" borderId="17" xfId="0" applyFont="1" applyFill="1" applyBorder="1" applyAlignment="1">
      <alignment/>
    </xf>
    <xf numFmtId="4" fontId="51" fillId="0" borderId="0" xfId="0" applyNumberFormat="1" applyFont="1" applyAlignment="1">
      <alignment/>
    </xf>
    <xf numFmtId="4" fontId="54" fillId="0" borderId="17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17" xfId="0" applyFont="1" applyBorder="1" applyAlignment="1">
      <alignment/>
    </xf>
    <xf numFmtId="4" fontId="58" fillId="0" borderId="17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0" fontId="51" fillId="0" borderId="17" xfId="0" applyFont="1" applyBorder="1" applyAlignment="1">
      <alignment wrapText="1"/>
    </xf>
    <xf numFmtId="0" fontId="59" fillId="0" borderId="19" xfId="0" applyFont="1" applyBorder="1" applyAlignment="1">
      <alignment vertical="center"/>
    </xf>
    <xf numFmtId="4" fontId="57" fillId="0" borderId="17" xfId="0" applyNumberFormat="1" applyFont="1" applyBorder="1" applyAlignment="1">
      <alignment/>
    </xf>
    <xf numFmtId="0" fontId="60" fillId="0" borderId="0" xfId="0" applyFont="1" applyAlignment="1">
      <alignment/>
    </xf>
    <xf numFmtId="4" fontId="55" fillId="8" borderId="17" xfId="0" applyNumberFormat="1" applyFont="1" applyFill="1" applyBorder="1" applyAlignment="1">
      <alignment/>
    </xf>
    <xf numFmtId="4" fontId="53" fillId="10" borderId="17" xfId="0" applyNumberFormat="1" applyFont="1" applyFill="1" applyBorder="1" applyAlignment="1">
      <alignment/>
    </xf>
    <xf numFmtId="4" fontId="55" fillId="0" borderId="17" xfId="0" applyNumberFormat="1" applyFont="1" applyBorder="1" applyAlignment="1">
      <alignment horizontal="left" vertical="center" wrapText="1"/>
    </xf>
    <xf numFmtId="4" fontId="58" fillId="0" borderId="17" xfId="0" applyNumberFormat="1" applyFont="1" applyBorder="1" applyAlignment="1">
      <alignment horizontal="left" vertical="center" wrapText="1"/>
    </xf>
    <xf numFmtId="4" fontId="55" fillId="8" borderId="17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51" fillId="49" borderId="17" xfId="0" applyNumberFormat="1" applyFont="1" applyFill="1" applyBorder="1" applyAlignment="1">
      <alignment/>
    </xf>
    <xf numFmtId="4" fontId="58" fillId="49" borderId="17" xfId="0" applyNumberFormat="1" applyFont="1" applyFill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2" fillId="0" borderId="1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4" fontId="53" fillId="49" borderId="17" xfId="0" applyNumberFormat="1" applyFont="1" applyFill="1" applyBorder="1" applyAlignment="1">
      <alignment horizontal="center"/>
    </xf>
    <xf numFmtId="0" fontId="56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</cellXfs>
  <cellStyles count="8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Dobro" xfId="61"/>
    <cellStyle name="Explanatory Text 2" xfId="62"/>
    <cellStyle name="Heading 1 2" xfId="63"/>
    <cellStyle name="Heading 2 2" xfId="64"/>
    <cellStyle name="Heading 3 2" xfId="65"/>
    <cellStyle name="Heading 4 2" xfId="66"/>
    <cellStyle name="Input 2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 2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 2" xfId="83"/>
    <cellStyle name="Neutralno" xfId="84"/>
    <cellStyle name="Normal 2" xfId="85"/>
    <cellStyle name="Obično_List4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otal 2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PageLayoutView="0" workbookViewId="0" topLeftCell="A53">
      <selection activeCell="I100" sqref="I100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1.57421875" style="0" customWidth="1"/>
    <col min="4" max="4" width="11.8515625" style="0" customWidth="1"/>
    <col min="5" max="5" width="12.00390625" style="0" customWidth="1"/>
    <col min="6" max="6" width="11.28125" style="0" customWidth="1"/>
    <col min="7" max="7" width="10.57421875" style="0" customWidth="1"/>
    <col min="8" max="8" width="12.28125" style="0" customWidth="1"/>
    <col min="9" max="9" width="11.57421875" style="0" customWidth="1"/>
    <col min="10" max="10" width="11.28125" style="0" customWidth="1"/>
  </cols>
  <sheetData>
    <row r="1" spans="1:11" ht="15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2"/>
      <c r="B3" s="50" t="s">
        <v>75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27"/>
      <c r="B5" s="28"/>
      <c r="C5" s="48"/>
      <c r="D5" s="61" t="s">
        <v>77</v>
      </c>
      <c r="E5" s="61"/>
      <c r="F5" s="61"/>
      <c r="G5" s="65" t="s">
        <v>73</v>
      </c>
      <c r="H5" s="65"/>
      <c r="I5" s="65"/>
      <c r="J5" s="71" t="s">
        <v>86</v>
      </c>
      <c r="K5" s="2"/>
    </row>
    <row r="6" spans="1:11" ht="57">
      <c r="A6" s="29" t="s">
        <v>2</v>
      </c>
      <c r="B6" s="26" t="s">
        <v>1</v>
      </c>
      <c r="C6" s="26" t="s">
        <v>76</v>
      </c>
      <c r="D6" s="26" t="s">
        <v>3</v>
      </c>
      <c r="E6" s="26" t="s">
        <v>4</v>
      </c>
      <c r="F6" s="26" t="s">
        <v>5</v>
      </c>
      <c r="G6" s="26" t="s">
        <v>22</v>
      </c>
      <c r="H6" s="26" t="s">
        <v>4</v>
      </c>
      <c r="I6" s="26" t="s">
        <v>23</v>
      </c>
      <c r="J6" s="72"/>
      <c r="K6" s="2"/>
    </row>
    <row r="7" spans="1:11" ht="15">
      <c r="A7" s="3">
        <v>6</v>
      </c>
      <c r="B7" s="4" t="s">
        <v>6</v>
      </c>
      <c r="C7" s="22">
        <v>796472</v>
      </c>
      <c r="D7" s="23"/>
      <c r="E7" s="55"/>
      <c r="F7" s="23"/>
      <c r="G7" s="22"/>
      <c r="H7" s="22">
        <v>427170</v>
      </c>
      <c r="I7" s="22">
        <v>369302</v>
      </c>
      <c r="J7" s="51">
        <v>668087</v>
      </c>
      <c r="K7" s="2"/>
    </row>
    <row r="8" spans="1:11" ht="15">
      <c r="A8" s="5">
        <v>64</v>
      </c>
      <c r="B8" s="6" t="s">
        <v>7</v>
      </c>
      <c r="C8" s="6">
        <v>250</v>
      </c>
      <c r="D8" s="7"/>
      <c r="E8" s="7"/>
      <c r="F8" s="6"/>
      <c r="G8" s="7"/>
      <c r="H8" s="7"/>
      <c r="I8" s="7"/>
      <c r="J8" s="6">
        <v>250</v>
      </c>
      <c r="K8" s="2"/>
    </row>
    <row r="9" spans="1:11" ht="15">
      <c r="A9" s="8">
        <v>641</v>
      </c>
      <c r="B9" s="9" t="s">
        <v>8</v>
      </c>
      <c r="C9" s="10">
        <v>250</v>
      </c>
      <c r="D9" s="10"/>
      <c r="E9" s="10"/>
      <c r="F9" s="10"/>
      <c r="G9" s="10"/>
      <c r="H9" s="10"/>
      <c r="I9" s="10"/>
      <c r="J9" s="10">
        <v>250</v>
      </c>
      <c r="K9" s="2"/>
    </row>
    <row r="10" spans="1:11" ht="15">
      <c r="A10" s="11">
        <v>6413</v>
      </c>
      <c r="B10" s="10" t="s">
        <v>9</v>
      </c>
      <c r="C10" s="57">
        <v>250</v>
      </c>
      <c r="D10" s="10"/>
      <c r="E10" s="10"/>
      <c r="F10" s="10"/>
      <c r="G10" s="10"/>
      <c r="H10" s="10"/>
      <c r="I10" s="10"/>
      <c r="J10" s="57">
        <v>250</v>
      </c>
      <c r="K10" s="2"/>
    </row>
    <row r="11" spans="1:12" ht="29.25">
      <c r="A11" s="5">
        <v>65</v>
      </c>
      <c r="B11" s="12" t="s">
        <v>10</v>
      </c>
      <c r="C11" s="24"/>
      <c r="D11" s="24"/>
      <c r="E11" s="24"/>
      <c r="F11" s="24"/>
      <c r="G11" s="24"/>
      <c r="H11" s="24"/>
      <c r="I11" s="24"/>
      <c r="J11" s="24"/>
      <c r="K11" s="2"/>
      <c r="L11" s="1"/>
    </row>
    <row r="12" spans="1:11" ht="15">
      <c r="A12" s="8">
        <v>652</v>
      </c>
      <c r="B12" s="9" t="s">
        <v>11</v>
      </c>
      <c r="C12" s="10"/>
      <c r="D12" s="10"/>
      <c r="E12" s="10"/>
      <c r="F12" s="10"/>
      <c r="G12" s="10"/>
      <c r="H12" s="10"/>
      <c r="I12" s="10"/>
      <c r="J12" s="10"/>
      <c r="K12" s="2"/>
    </row>
    <row r="13" spans="1:11" ht="15">
      <c r="A13" s="11">
        <v>6526</v>
      </c>
      <c r="B13" s="10" t="s">
        <v>12</v>
      </c>
      <c r="C13" s="10">
        <v>366700</v>
      </c>
      <c r="D13" s="10"/>
      <c r="E13" s="10"/>
      <c r="F13" s="10">
        <v>366700</v>
      </c>
      <c r="G13" s="10"/>
      <c r="H13" s="10"/>
      <c r="I13" s="10">
        <v>369302</v>
      </c>
      <c r="J13" s="10">
        <v>369302</v>
      </c>
      <c r="K13" s="2"/>
    </row>
    <row r="14" spans="1:11" ht="28.5">
      <c r="A14" s="5">
        <v>66</v>
      </c>
      <c r="B14" s="13" t="s">
        <v>13</v>
      </c>
      <c r="C14" s="24"/>
      <c r="D14" s="24"/>
      <c r="E14" s="24"/>
      <c r="F14" s="24"/>
      <c r="G14" s="24"/>
      <c r="H14" s="24"/>
      <c r="I14" s="24"/>
      <c r="J14" s="24"/>
      <c r="K14" s="2"/>
    </row>
    <row r="15" spans="1:11" ht="15">
      <c r="A15" s="8">
        <v>661</v>
      </c>
      <c r="B15" s="9" t="s">
        <v>14</v>
      </c>
      <c r="C15" s="10"/>
      <c r="D15" s="10"/>
      <c r="E15" s="10"/>
      <c r="F15" s="10"/>
      <c r="G15" s="10"/>
      <c r="H15" s="10"/>
      <c r="I15" s="10"/>
      <c r="J15" s="10"/>
      <c r="K15" s="2"/>
    </row>
    <row r="16" spans="1:11" ht="15">
      <c r="A16" s="11">
        <v>6615</v>
      </c>
      <c r="B16" s="10" t="s">
        <v>14</v>
      </c>
      <c r="C16" s="10"/>
      <c r="D16" s="10"/>
      <c r="E16" s="10"/>
      <c r="F16" s="10"/>
      <c r="G16" s="10"/>
      <c r="H16" s="10"/>
      <c r="I16" s="10"/>
      <c r="J16" s="10"/>
      <c r="K16" s="2"/>
    </row>
    <row r="17" spans="1:11" ht="15">
      <c r="A17" s="5">
        <v>67</v>
      </c>
      <c r="B17" s="6" t="s">
        <v>15</v>
      </c>
      <c r="C17" s="24">
        <v>429772</v>
      </c>
      <c r="D17" s="24"/>
      <c r="E17" s="25">
        <v>429772</v>
      </c>
      <c r="F17" s="24"/>
      <c r="G17" s="24"/>
      <c r="H17" s="24">
        <v>427170</v>
      </c>
      <c r="I17" s="24"/>
      <c r="J17" s="52">
        <v>427170</v>
      </c>
      <c r="K17" s="2"/>
    </row>
    <row r="18" spans="1:11" ht="21">
      <c r="A18" s="8">
        <v>671</v>
      </c>
      <c r="B18" s="53" t="s">
        <v>16</v>
      </c>
      <c r="C18" s="10">
        <v>429772</v>
      </c>
      <c r="D18" s="42"/>
      <c r="E18" s="58">
        <v>429772</v>
      </c>
      <c r="F18" s="9"/>
      <c r="G18" s="9"/>
      <c r="H18" s="10">
        <v>427170</v>
      </c>
      <c r="I18" s="9"/>
      <c r="J18" s="10">
        <v>427170</v>
      </c>
      <c r="K18" s="2"/>
    </row>
    <row r="19" spans="1:11" ht="30">
      <c r="A19" s="11">
        <v>6711</v>
      </c>
      <c r="B19" s="14" t="s">
        <v>17</v>
      </c>
      <c r="C19" s="49">
        <v>104387</v>
      </c>
      <c r="D19" s="10"/>
      <c r="E19" s="10">
        <v>104387</v>
      </c>
      <c r="F19" s="10"/>
      <c r="G19" s="10"/>
      <c r="H19" s="10">
        <v>101785</v>
      </c>
      <c r="I19" s="10"/>
      <c r="J19" s="10">
        <v>101785</v>
      </c>
      <c r="K19" s="2"/>
    </row>
    <row r="20" spans="1:11" ht="22.5">
      <c r="A20" s="11">
        <v>6712</v>
      </c>
      <c r="B20" s="54" t="s">
        <v>18</v>
      </c>
      <c r="C20" s="10">
        <v>325385</v>
      </c>
      <c r="D20" s="10"/>
      <c r="E20" s="10">
        <v>325385</v>
      </c>
      <c r="F20" s="10"/>
      <c r="G20" s="10"/>
      <c r="H20" s="10">
        <v>325385</v>
      </c>
      <c r="I20" s="10"/>
      <c r="J20" s="10">
        <v>325385</v>
      </c>
      <c r="K20" s="2"/>
    </row>
    <row r="21" spans="1:11" ht="15">
      <c r="A21" s="5">
        <v>92</v>
      </c>
      <c r="B21" s="6" t="s">
        <v>19</v>
      </c>
      <c r="C21" s="24"/>
      <c r="D21" s="24"/>
      <c r="E21" s="24"/>
      <c r="F21" s="24"/>
      <c r="G21" s="24"/>
      <c r="H21" s="24"/>
      <c r="I21" s="24"/>
      <c r="J21" s="24"/>
      <c r="K21" s="2"/>
    </row>
    <row r="22" spans="1:11" ht="15">
      <c r="A22" s="15">
        <v>922</v>
      </c>
      <c r="B22" s="16" t="s">
        <v>20</v>
      </c>
      <c r="C22" s="10"/>
      <c r="D22" s="10"/>
      <c r="E22" s="10"/>
      <c r="F22" s="10"/>
      <c r="G22" s="10"/>
      <c r="H22" s="10"/>
      <c r="I22" s="10"/>
      <c r="J22" s="10"/>
      <c r="K22" s="2"/>
    </row>
    <row r="23" spans="1:11" ht="15">
      <c r="A23" s="17">
        <v>9221</v>
      </c>
      <c r="B23" s="18" t="s">
        <v>24</v>
      </c>
      <c r="C23" s="10"/>
      <c r="D23" s="10"/>
      <c r="E23" s="10"/>
      <c r="F23" s="10"/>
      <c r="G23" s="10"/>
      <c r="H23" s="10"/>
      <c r="I23" s="10"/>
      <c r="J23" s="10"/>
      <c r="K23" s="2"/>
    </row>
    <row r="24" spans="1:11" ht="15">
      <c r="A24" s="17">
        <v>9222</v>
      </c>
      <c r="B24" s="18" t="s">
        <v>25</v>
      </c>
      <c r="C24" s="10"/>
      <c r="D24" s="10"/>
      <c r="E24" s="10"/>
      <c r="F24" s="10"/>
      <c r="G24" s="10"/>
      <c r="H24" s="10"/>
      <c r="I24" s="10"/>
      <c r="J24" s="10"/>
      <c r="K24" s="2"/>
    </row>
    <row r="25" spans="1:11" ht="30">
      <c r="A25" s="19"/>
      <c r="B25" s="20" t="s">
        <v>21</v>
      </c>
      <c r="C25" s="22">
        <v>796472</v>
      </c>
      <c r="D25" s="22"/>
      <c r="E25" s="22">
        <v>429772</v>
      </c>
      <c r="F25" s="22">
        <v>366700</v>
      </c>
      <c r="G25" s="22"/>
      <c r="H25" s="22">
        <v>427170</v>
      </c>
      <c r="I25" s="22">
        <v>369302</v>
      </c>
      <c r="J25" s="21">
        <v>796472</v>
      </c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63" t="s">
        <v>26</v>
      </c>
      <c r="B29" s="63"/>
      <c r="C29" s="63"/>
      <c r="D29" s="63"/>
      <c r="E29" s="63"/>
      <c r="F29" s="63"/>
      <c r="G29" s="63"/>
      <c r="H29" s="63"/>
      <c r="I29" s="63"/>
      <c r="J29" s="63"/>
      <c r="K29" s="2"/>
    </row>
    <row r="30" spans="1:11" ht="15">
      <c r="A30" s="63"/>
      <c r="B30" s="66"/>
      <c r="C30" s="66"/>
      <c r="D30" s="66"/>
      <c r="E30" s="66"/>
      <c r="F30" s="66"/>
      <c r="G30" s="66"/>
      <c r="H30" s="66"/>
      <c r="I30" s="66"/>
      <c r="J30" s="63"/>
      <c r="K30" s="2"/>
    </row>
    <row r="31" spans="1:11" ht="15">
      <c r="A31" s="33"/>
      <c r="B31" s="33"/>
      <c r="C31" s="34"/>
      <c r="D31" s="59" t="s">
        <v>78</v>
      </c>
      <c r="E31" s="59"/>
      <c r="F31" s="60"/>
      <c r="G31" s="60" t="s">
        <v>73</v>
      </c>
      <c r="H31" s="63"/>
      <c r="I31" s="63"/>
      <c r="J31" s="35"/>
      <c r="K31" s="2"/>
    </row>
    <row r="32" spans="1:11" ht="57">
      <c r="A32" s="29" t="s">
        <v>2</v>
      </c>
      <c r="B32" s="32" t="s">
        <v>1</v>
      </c>
      <c r="C32" s="32" t="s">
        <v>76</v>
      </c>
      <c r="D32" s="32" t="s">
        <v>3</v>
      </c>
      <c r="E32" s="32" t="s">
        <v>4</v>
      </c>
      <c r="F32" s="32" t="s">
        <v>5</v>
      </c>
      <c r="G32" s="32" t="s">
        <v>3</v>
      </c>
      <c r="H32" s="32" t="s">
        <v>4</v>
      </c>
      <c r="I32" s="32" t="s">
        <v>23</v>
      </c>
      <c r="J32" s="29" t="s">
        <v>87</v>
      </c>
      <c r="K32" s="2"/>
    </row>
    <row r="33" spans="1:11" ht="15">
      <c r="A33" s="37">
        <v>3</v>
      </c>
      <c r="B33" s="40" t="s">
        <v>27</v>
      </c>
      <c r="C33" s="22">
        <f>C47+C74</f>
        <v>668087</v>
      </c>
      <c r="D33" s="22"/>
      <c r="E33" s="22">
        <f>E47+E74</f>
        <v>404387</v>
      </c>
      <c r="F33" s="22">
        <f>F47+F74</f>
        <v>263700</v>
      </c>
      <c r="G33" s="22"/>
      <c r="H33" s="22">
        <f>H47+H74</f>
        <v>401785</v>
      </c>
      <c r="I33" s="22">
        <f>I47+I74</f>
        <v>266302</v>
      </c>
      <c r="J33" s="51">
        <f>J47+J74</f>
        <v>668087</v>
      </c>
      <c r="K33" s="2"/>
    </row>
    <row r="34" spans="1:11" ht="15" customHeight="1" hidden="1">
      <c r="A34" s="38">
        <v>31</v>
      </c>
      <c r="B34" s="38" t="s">
        <v>28</v>
      </c>
      <c r="C34" s="24"/>
      <c r="D34" s="24"/>
      <c r="E34" s="24"/>
      <c r="F34" s="24"/>
      <c r="G34" s="25"/>
      <c r="H34" s="24"/>
      <c r="I34" s="24"/>
      <c r="J34" s="25"/>
      <c r="K34" s="2"/>
    </row>
    <row r="35" spans="1:11" ht="15" customHeight="1" hidden="1">
      <c r="A35" s="39">
        <v>311</v>
      </c>
      <c r="B35" s="39" t="s">
        <v>29</v>
      </c>
      <c r="C35" s="42"/>
      <c r="D35" s="42"/>
      <c r="E35" s="42"/>
      <c r="F35" s="42"/>
      <c r="G35" s="46"/>
      <c r="H35" s="42"/>
      <c r="I35" s="42"/>
      <c r="J35" s="46"/>
      <c r="K35" s="2"/>
    </row>
    <row r="36" spans="1:11" ht="15" customHeight="1" hidden="1">
      <c r="A36" s="31">
        <v>3111</v>
      </c>
      <c r="B36" s="31" t="s">
        <v>30</v>
      </c>
      <c r="C36" s="10"/>
      <c r="D36" s="10"/>
      <c r="E36" s="10"/>
      <c r="F36" s="10"/>
      <c r="G36" s="45"/>
      <c r="H36" s="10"/>
      <c r="I36" s="10"/>
      <c r="J36" s="49"/>
      <c r="K36" s="2"/>
    </row>
    <row r="37" spans="1:11" ht="15" customHeight="1" hidden="1">
      <c r="A37" s="31">
        <v>3113</v>
      </c>
      <c r="B37" s="31" t="s">
        <v>31</v>
      </c>
      <c r="C37" s="10"/>
      <c r="D37" s="10"/>
      <c r="E37" s="10"/>
      <c r="F37" s="10"/>
      <c r="G37" s="10"/>
      <c r="H37" s="10"/>
      <c r="I37" s="10"/>
      <c r="J37" s="10"/>
      <c r="K37" s="2"/>
    </row>
    <row r="38" spans="1:10" ht="15" customHeight="1" hidden="1">
      <c r="A38" s="31">
        <v>31143</v>
      </c>
      <c r="B38" s="31" t="s">
        <v>32</v>
      </c>
      <c r="C38" s="10"/>
      <c r="D38" s="10"/>
      <c r="E38" s="10"/>
      <c r="F38" s="10"/>
      <c r="G38" s="10"/>
      <c r="H38" s="10"/>
      <c r="I38" s="10"/>
      <c r="J38" s="10"/>
    </row>
    <row r="39" spans="1:10" ht="15" customHeight="1" hidden="1">
      <c r="A39" s="36">
        <v>311116</v>
      </c>
      <c r="B39" s="31" t="s">
        <v>33</v>
      </c>
      <c r="C39" s="10"/>
      <c r="D39" s="10"/>
      <c r="E39" s="10"/>
      <c r="F39" s="10"/>
      <c r="G39" s="10"/>
      <c r="H39" s="10"/>
      <c r="I39" s="10"/>
      <c r="J39" s="10"/>
    </row>
    <row r="40" spans="1:10" ht="15" customHeight="1" hidden="1">
      <c r="A40" s="39">
        <v>312</v>
      </c>
      <c r="B40" s="39" t="s">
        <v>34</v>
      </c>
      <c r="C40" s="9"/>
      <c r="D40" s="9"/>
      <c r="E40" s="9"/>
      <c r="F40" s="9"/>
      <c r="G40" s="42"/>
      <c r="H40" s="9"/>
      <c r="I40" s="9"/>
      <c r="J40" s="42"/>
    </row>
    <row r="41" spans="1:10" ht="15" customHeight="1" hidden="1">
      <c r="A41" s="31">
        <v>3121</v>
      </c>
      <c r="B41" s="31" t="s">
        <v>35</v>
      </c>
      <c r="C41" s="10"/>
      <c r="D41" s="10"/>
      <c r="E41" s="10"/>
      <c r="F41" s="10"/>
      <c r="G41" s="10"/>
      <c r="H41" s="10"/>
      <c r="I41" s="10"/>
      <c r="J41" s="10"/>
    </row>
    <row r="42" spans="1:10" ht="15" customHeight="1" hidden="1">
      <c r="A42" s="31"/>
      <c r="B42" s="31"/>
      <c r="C42" s="10"/>
      <c r="D42" s="10"/>
      <c r="E42" s="10"/>
      <c r="F42" s="10"/>
      <c r="G42" s="10"/>
      <c r="H42" s="10"/>
      <c r="I42" s="10"/>
      <c r="J42" s="10"/>
    </row>
    <row r="43" spans="1:10" ht="15" customHeight="1" hidden="1">
      <c r="A43" s="39">
        <v>313</v>
      </c>
      <c r="B43" s="39" t="s">
        <v>36</v>
      </c>
      <c r="C43" s="9"/>
      <c r="D43" s="9"/>
      <c r="E43" s="9"/>
      <c r="F43" s="9"/>
      <c r="G43" s="42"/>
      <c r="H43" s="9"/>
      <c r="I43" s="9"/>
      <c r="J43" s="42"/>
    </row>
    <row r="44" spans="1:10" ht="15" customHeight="1" hidden="1">
      <c r="A44" s="31">
        <v>3132</v>
      </c>
      <c r="B44" s="31" t="s">
        <v>37</v>
      </c>
      <c r="C44" s="10"/>
      <c r="D44" s="10"/>
      <c r="E44" s="10"/>
      <c r="F44" s="10"/>
      <c r="G44" s="10"/>
      <c r="H44" s="10"/>
      <c r="I44" s="10"/>
      <c r="J44" s="10"/>
    </row>
    <row r="45" spans="1:10" ht="15" customHeight="1" hidden="1">
      <c r="A45" s="31">
        <v>3133</v>
      </c>
      <c r="B45" s="31" t="s">
        <v>38</v>
      </c>
      <c r="C45" s="10"/>
      <c r="D45" s="10"/>
      <c r="E45" s="10"/>
      <c r="F45" s="10"/>
      <c r="G45" s="10"/>
      <c r="H45" s="10"/>
      <c r="I45" s="10"/>
      <c r="J45" s="10"/>
    </row>
    <row r="46" spans="1:10" ht="15" customHeight="1" hidden="1">
      <c r="A46" s="31"/>
      <c r="B46" s="31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38">
        <v>32</v>
      </c>
      <c r="B47" s="38" t="s">
        <v>39</v>
      </c>
      <c r="C47" s="24">
        <f>C48+C52+C57+C68</f>
        <v>665393</v>
      </c>
      <c r="D47" s="6"/>
      <c r="E47" s="6">
        <f>E48+E52+E57+E68</f>
        <v>401893</v>
      </c>
      <c r="F47" s="6">
        <f>F48+F52+F57+F68</f>
        <v>263500</v>
      </c>
      <c r="G47" s="24"/>
      <c r="H47" s="24">
        <f>H48+H52+H57+H68</f>
        <v>399291</v>
      </c>
      <c r="I47" s="24">
        <f>I48+I52+I57+I68</f>
        <v>266102</v>
      </c>
      <c r="J47" s="24">
        <f>J48+J52+J57+J68</f>
        <v>665393</v>
      </c>
    </row>
    <row r="48" spans="1:10" ht="15">
      <c r="A48" s="39">
        <v>321</v>
      </c>
      <c r="B48" s="39" t="s">
        <v>40</v>
      </c>
      <c r="C48" s="9">
        <f>SUM(C49:C50)</f>
        <v>45371</v>
      </c>
      <c r="D48" s="9"/>
      <c r="E48" s="9">
        <f>SUM(E49:E50)</f>
        <v>23871</v>
      </c>
      <c r="F48" s="9">
        <f>SUM(F49:F50)</f>
        <v>21500</v>
      </c>
      <c r="G48" s="9"/>
      <c r="H48" s="9">
        <v>23871</v>
      </c>
      <c r="I48" s="9">
        <v>21500</v>
      </c>
      <c r="J48" s="42">
        <v>45371</v>
      </c>
    </row>
    <row r="49" spans="1:10" ht="15">
      <c r="A49" s="31">
        <v>3211</v>
      </c>
      <c r="B49" s="31" t="s">
        <v>41</v>
      </c>
      <c r="C49" s="10">
        <v>31450</v>
      </c>
      <c r="D49" s="10"/>
      <c r="E49" s="10">
        <v>14450</v>
      </c>
      <c r="F49" s="10">
        <v>17000</v>
      </c>
      <c r="G49" s="10"/>
      <c r="H49" s="10">
        <v>14450</v>
      </c>
      <c r="I49" s="10">
        <v>17000</v>
      </c>
      <c r="J49" s="10">
        <v>31450</v>
      </c>
    </row>
    <row r="50" spans="1:10" ht="15">
      <c r="A50" s="31">
        <v>3213</v>
      </c>
      <c r="B50" s="31" t="s">
        <v>42</v>
      </c>
      <c r="C50" s="10">
        <v>13921</v>
      </c>
      <c r="D50" s="10"/>
      <c r="E50" s="10">
        <v>9421</v>
      </c>
      <c r="F50" s="10">
        <v>4500</v>
      </c>
      <c r="G50" s="10"/>
      <c r="H50" s="10">
        <v>9421</v>
      </c>
      <c r="I50" s="10">
        <v>4500</v>
      </c>
      <c r="J50" s="10">
        <v>13921</v>
      </c>
    </row>
    <row r="51" spans="1:10" ht="15">
      <c r="A51" s="31"/>
      <c r="B51" s="31"/>
      <c r="C51" s="10"/>
      <c r="D51" s="10"/>
      <c r="E51" s="10"/>
      <c r="F51" s="10"/>
      <c r="G51" s="10"/>
      <c r="H51" s="10"/>
      <c r="I51" s="10"/>
      <c r="J51" s="10"/>
    </row>
    <row r="52" spans="1:10" ht="15">
      <c r="A52" s="39">
        <v>322</v>
      </c>
      <c r="B52" s="39" t="s">
        <v>43</v>
      </c>
      <c r="C52" s="9">
        <f>SUM(C53:C55)</f>
        <v>53102</v>
      </c>
      <c r="D52" s="9"/>
      <c r="E52" s="9">
        <f>SUM(E53:E55)</f>
        <v>16102</v>
      </c>
      <c r="F52" s="9">
        <f>SUM(F53:F55)</f>
        <v>37000</v>
      </c>
      <c r="G52" s="9"/>
      <c r="H52" s="9">
        <v>16102</v>
      </c>
      <c r="I52" s="9">
        <v>37000</v>
      </c>
      <c r="J52" s="42">
        <v>53102</v>
      </c>
    </row>
    <row r="53" spans="1:10" ht="15">
      <c r="A53" s="31">
        <v>3221</v>
      </c>
      <c r="B53" s="43" t="s">
        <v>44</v>
      </c>
      <c r="C53" s="10">
        <v>42950</v>
      </c>
      <c r="D53" s="10"/>
      <c r="E53" s="10">
        <v>14450</v>
      </c>
      <c r="F53" s="10">
        <v>28500</v>
      </c>
      <c r="G53" s="10"/>
      <c r="H53" s="10">
        <v>14450</v>
      </c>
      <c r="I53" s="10">
        <v>28500</v>
      </c>
      <c r="J53" s="10">
        <v>42950</v>
      </c>
    </row>
    <row r="54" spans="1:10" ht="15">
      <c r="A54" s="31">
        <v>3224</v>
      </c>
      <c r="B54" s="44" t="s">
        <v>45</v>
      </c>
      <c r="C54" s="10">
        <v>5890</v>
      </c>
      <c r="D54" s="10"/>
      <c r="E54" s="10">
        <v>890</v>
      </c>
      <c r="F54" s="10">
        <v>5000</v>
      </c>
      <c r="G54" s="10"/>
      <c r="H54" s="10">
        <v>890</v>
      </c>
      <c r="I54" s="10">
        <v>5000</v>
      </c>
      <c r="J54" s="10">
        <v>5890</v>
      </c>
    </row>
    <row r="55" spans="1:10" ht="15">
      <c r="A55" s="31">
        <v>3225</v>
      </c>
      <c r="B55" s="31" t="s">
        <v>46</v>
      </c>
      <c r="C55" s="10">
        <v>4262</v>
      </c>
      <c r="D55" s="10"/>
      <c r="E55" s="10">
        <v>762</v>
      </c>
      <c r="F55" s="10">
        <v>3500</v>
      </c>
      <c r="G55" s="10"/>
      <c r="H55" s="10">
        <v>762</v>
      </c>
      <c r="I55" s="10">
        <v>3500</v>
      </c>
      <c r="J55" s="10">
        <v>4262</v>
      </c>
    </row>
    <row r="56" spans="1:10" ht="15">
      <c r="A56" s="31"/>
      <c r="B56" s="31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39">
        <v>323</v>
      </c>
      <c r="B57" s="39" t="s">
        <v>47</v>
      </c>
      <c r="C57" s="9">
        <f>SUM(C58:C66)</f>
        <v>523394</v>
      </c>
      <c r="D57" s="9"/>
      <c r="E57" s="9">
        <f>SUM(E58:E66)</f>
        <v>357394</v>
      </c>
      <c r="F57" s="9">
        <f>SUM(F58:F66)</f>
        <v>166000</v>
      </c>
      <c r="G57" s="46"/>
      <c r="H57" s="9">
        <f>SUM(H58:H66)</f>
        <v>354792</v>
      </c>
      <c r="I57" s="9">
        <f>SUM(I58:I66)</f>
        <v>168602</v>
      </c>
      <c r="J57" s="42">
        <f>SUM(J58:J66)</f>
        <v>523394</v>
      </c>
    </row>
    <row r="58" spans="1:10" ht="15">
      <c r="A58" s="31">
        <v>3231</v>
      </c>
      <c r="B58" s="31" t="s">
        <v>48</v>
      </c>
      <c r="C58" s="10">
        <v>51116</v>
      </c>
      <c r="D58" s="10"/>
      <c r="E58" s="10">
        <v>21116</v>
      </c>
      <c r="F58" s="10">
        <v>30000</v>
      </c>
      <c r="G58" s="10"/>
      <c r="H58" s="10">
        <v>21116</v>
      </c>
      <c r="I58" s="10">
        <v>30000</v>
      </c>
      <c r="J58" s="10">
        <v>51116</v>
      </c>
    </row>
    <row r="59" spans="1:10" ht="15">
      <c r="A59" s="31">
        <v>3232</v>
      </c>
      <c r="B59" s="31" t="s">
        <v>49</v>
      </c>
      <c r="C59" s="10">
        <v>329336</v>
      </c>
      <c r="D59" s="10"/>
      <c r="E59" s="10">
        <v>309336</v>
      </c>
      <c r="F59" s="10">
        <v>20000</v>
      </c>
      <c r="G59" s="10"/>
      <c r="H59" s="10">
        <v>309336</v>
      </c>
      <c r="I59" s="10">
        <f>20000-7635</f>
        <v>12365</v>
      </c>
      <c r="J59" s="10">
        <f>309336+12365</f>
        <v>321701</v>
      </c>
    </row>
    <row r="60" spans="1:10" ht="15">
      <c r="A60" s="31">
        <v>3233</v>
      </c>
      <c r="B60" s="31" t="s">
        <v>50</v>
      </c>
      <c r="C60" s="10">
        <v>3602</v>
      </c>
      <c r="D60" s="10"/>
      <c r="E60" s="10">
        <v>2602</v>
      </c>
      <c r="F60" s="10">
        <v>1000</v>
      </c>
      <c r="G60" s="10"/>
      <c r="H60" s="10">
        <v>0</v>
      </c>
      <c r="I60" s="10">
        <v>0</v>
      </c>
      <c r="J60" s="10">
        <v>0</v>
      </c>
    </row>
    <row r="61" spans="1:10" ht="15">
      <c r="A61" s="31">
        <v>3234</v>
      </c>
      <c r="B61" s="31" t="s">
        <v>51</v>
      </c>
      <c r="C61" s="10">
        <v>18999</v>
      </c>
      <c r="D61" s="10"/>
      <c r="E61" s="10">
        <v>8999</v>
      </c>
      <c r="F61" s="10">
        <v>10000</v>
      </c>
      <c r="G61" s="10"/>
      <c r="H61" s="10">
        <v>8999</v>
      </c>
      <c r="I61" s="10">
        <v>10000</v>
      </c>
      <c r="J61" s="10">
        <v>18999</v>
      </c>
    </row>
    <row r="62" spans="1:10" ht="15">
      <c r="A62" s="31">
        <v>3235</v>
      </c>
      <c r="B62" s="31" t="s">
        <v>52</v>
      </c>
      <c r="C62" s="10">
        <v>30000</v>
      </c>
      <c r="D62" s="10"/>
      <c r="E62" s="10"/>
      <c r="F62" s="10">
        <v>30000</v>
      </c>
      <c r="G62" s="10"/>
      <c r="H62" s="10"/>
      <c r="I62" s="10">
        <v>41237</v>
      </c>
      <c r="J62" s="10">
        <v>41237</v>
      </c>
    </row>
    <row r="63" spans="1:10" ht="15">
      <c r="A63" s="31">
        <v>3236</v>
      </c>
      <c r="B63" s="31" t="s">
        <v>53</v>
      </c>
      <c r="C63" s="10">
        <v>2874</v>
      </c>
      <c r="D63" s="10"/>
      <c r="E63" s="10">
        <v>2874</v>
      </c>
      <c r="F63" s="10"/>
      <c r="G63" s="10"/>
      <c r="H63" s="10">
        <v>2874</v>
      </c>
      <c r="I63" s="10"/>
      <c r="J63" s="10">
        <v>2874</v>
      </c>
    </row>
    <row r="64" spans="1:10" ht="15">
      <c r="A64" s="31">
        <v>3237</v>
      </c>
      <c r="B64" s="31" t="s">
        <v>54</v>
      </c>
      <c r="C64" s="10">
        <v>52241</v>
      </c>
      <c r="D64" s="10"/>
      <c r="E64" s="10">
        <v>2241</v>
      </c>
      <c r="F64" s="10">
        <v>50000</v>
      </c>
      <c r="G64" s="10"/>
      <c r="H64" s="10">
        <v>2241</v>
      </c>
      <c r="I64" s="10">
        <v>50000</v>
      </c>
      <c r="J64" s="10">
        <v>52241</v>
      </c>
    </row>
    <row r="65" spans="1:10" ht="15">
      <c r="A65" s="31">
        <v>3238</v>
      </c>
      <c r="B65" s="31" t="s">
        <v>55</v>
      </c>
      <c r="C65" s="10">
        <v>10113</v>
      </c>
      <c r="D65" s="10"/>
      <c r="E65" s="10">
        <v>5113</v>
      </c>
      <c r="F65" s="10">
        <v>5000</v>
      </c>
      <c r="G65" s="10"/>
      <c r="H65" s="10">
        <v>5113</v>
      </c>
      <c r="I65" s="10">
        <v>5000</v>
      </c>
      <c r="J65" s="10">
        <v>10113</v>
      </c>
    </row>
    <row r="66" spans="1:10" ht="15">
      <c r="A66" s="31">
        <v>3239</v>
      </c>
      <c r="B66" s="31" t="s">
        <v>56</v>
      </c>
      <c r="C66" s="10">
        <v>25113</v>
      </c>
      <c r="D66" s="10"/>
      <c r="E66" s="10">
        <v>5113</v>
      </c>
      <c r="F66" s="10">
        <v>20000</v>
      </c>
      <c r="G66" s="10"/>
      <c r="H66" s="10">
        <v>5113</v>
      </c>
      <c r="I66" s="10">
        <v>20000</v>
      </c>
      <c r="J66" s="10">
        <v>25113</v>
      </c>
    </row>
    <row r="67" spans="1:10" ht="15">
      <c r="A67" s="31"/>
      <c r="B67" s="31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39">
        <v>329</v>
      </c>
      <c r="B68" s="39" t="s">
        <v>57</v>
      </c>
      <c r="C68" s="9">
        <f>SUM(C69:C72)</f>
        <v>43526</v>
      </c>
      <c r="D68" s="10"/>
      <c r="E68" s="9">
        <f>SUM(E69:E72)</f>
        <v>4526</v>
      </c>
      <c r="F68" s="9">
        <f>SUM(F69:F72)</f>
        <v>39000</v>
      </c>
      <c r="G68" s="10"/>
      <c r="H68" s="9">
        <v>4526</v>
      </c>
      <c r="I68" s="9">
        <v>39000</v>
      </c>
      <c r="J68" s="9">
        <f>SUM(J69:J72)</f>
        <v>43526</v>
      </c>
    </row>
    <row r="69" spans="1:10" ht="15">
      <c r="A69" s="31">
        <v>3292</v>
      </c>
      <c r="B69" s="31" t="s">
        <v>58</v>
      </c>
      <c r="C69" s="10">
        <v>846</v>
      </c>
      <c r="D69" s="10"/>
      <c r="E69" s="10">
        <v>846</v>
      </c>
      <c r="F69" s="10"/>
      <c r="G69" s="10"/>
      <c r="H69" s="10">
        <v>846</v>
      </c>
      <c r="I69" s="10"/>
      <c r="J69" s="10">
        <v>846</v>
      </c>
    </row>
    <row r="70" spans="1:10" ht="15">
      <c r="A70" s="31">
        <v>3293</v>
      </c>
      <c r="B70" s="31" t="s">
        <v>59</v>
      </c>
      <c r="C70" s="10">
        <v>10000</v>
      </c>
      <c r="D70" s="10"/>
      <c r="E70" s="10"/>
      <c r="F70" s="10">
        <v>10000</v>
      </c>
      <c r="G70" s="10"/>
      <c r="H70" s="10"/>
      <c r="I70" s="10">
        <v>10000</v>
      </c>
      <c r="J70" s="10">
        <v>10000</v>
      </c>
    </row>
    <row r="71" spans="1:10" ht="15">
      <c r="A71" s="31">
        <v>3294</v>
      </c>
      <c r="B71" s="31" t="s">
        <v>60</v>
      </c>
      <c r="C71" s="10">
        <v>6918</v>
      </c>
      <c r="D71" s="10"/>
      <c r="E71" s="10">
        <v>2918</v>
      </c>
      <c r="F71" s="10">
        <v>4000</v>
      </c>
      <c r="G71" s="10"/>
      <c r="H71" s="10">
        <v>2918</v>
      </c>
      <c r="I71" s="10">
        <v>4000</v>
      </c>
      <c r="J71" s="10">
        <v>6918</v>
      </c>
    </row>
    <row r="72" spans="1:10" ht="15">
      <c r="A72" s="31">
        <v>3299</v>
      </c>
      <c r="B72" s="31" t="s">
        <v>57</v>
      </c>
      <c r="C72" s="10">
        <v>25762</v>
      </c>
      <c r="D72" s="10"/>
      <c r="E72" s="10">
        <v>762</v>
      </c>
      <c r="F72" s="10">
        <v>25000</v>
      </c>
      <c r="G72" s="10"/>
      <c r="H72" s="10">
        <v>762</v>
      </c>
      <c r="I72" s="10">
        <v>25000</v>
      </c>
      <c r="J72" s="10">
        <v>25762</v>
      </c>
    </row>
    <row r="73" spans="1:10" ht="15">
      <c r="A73" s="31"/>
      <c r="B73" s="31"/>
      <c r="C73" s="10"/>
      <c r="D73" s="10"/>
      <c r="E73" s="10"/>
      <c r="F73" s="10"/>
      <c r="G73" s="10"/>
      <c r="H73" s="10"/>
      <c r="I73" s="10"/>
      <c r="J73" s="10"/>
    </row>
    <row r="74" spans="1:10" ht="15">
      <c r="A74" s="37">
        <v>34</v>
      </c>
      <c r="B74" s="37" t="s">
        <v>61</v>
      </c>
      <c r="C74" s="4">
        <v>2694</v>
      </c>
      <c r="D74" s="4"/>
      <c r="E74" s="4">
        <v>2494</v>
      </c>
      <c r="F74" s="4">
        <v>200</v>
      </c>
      <c r="G74" s="4"/>
      <c r="H74" s="4">
        <v>2494</v>
      </c>
      <c r="I74" s="4">
        <v>200</v>
      </c>
      <c r="J74" s="4">
        <v>2694</v>
      </c>
    </row>
    <row r="75" spans="1:10" ht="15">
      <c r="A75" s="38">
        <v>343</v>
      </c>
      <c r="B75" s="38" t="s">
        <v>62</v>
      </c>
      <c r="C75" s="6">
        <v>2694</v>
      </c>
      <c r="D75" s="6"/>
      <c r="E75" s="6">
        <v>2494</v>
      </c>
      <c r="F75" s="6">
        <v>200</v>
      </c>
      <c r="G75" s="6"/>
      <c r="H75" s="6">
        <v>2494</v>
      </c>
      <c r="I75" s="6">
        <v>200</v>
      </c>
      <c r="J75" s="6">
        <v>2694</v>
      </c>
    </row>
    <row r="76" spans="1:10" ht="15">
      <c r="A76" s="31">
        <v>3431</v>
      </c>
      <c r="B76" s="31" t="s">
        <v>63</v>
      </c>
      <c r="C76" s="10">
        <v>2694</v>
      </c>
      <c r="D76" s="10"/>
      <c r="E76" s="10">
        <v>2494</v>
      </c>
      <c r="F76" s="10">
        <v>200</v>
      </c>
      <c r="G76" s="10"/>
      <c r="H76" s="10">
        <v>2494</v>
      </c>
      <c r="I76" s="10">
        <v>200</v>
      </c>
      <c r="J76" s="10">
        <v>2694</v>
      </c>
    </row>
    <row r="77" spans="1:10" ht="30">
      <c r="A77" s="31">
        <v>3432</v>
      </c>
      <c r="B77" s="47" t="s">
        <v>64</v>
      </c>
      <c r="C77" s="10"/>
      <c r="D77" s="10"/>
      <c r="E77" s="10"/>
      <c r="F77" s="10"/>
      <c r="G77" s="10"/>
      <c r="H77" s="10"/>
      <c r="I77" s="10"/>
      <c r="J77" s="10"/>
    </row>
    <row r="78" spans="1:10" ht="15">
      <c r="A78" s="31"/>
      <c r="B78" s="47"/>
      <c r="C78" s="10"/>
      <c r="D78" s="10"/>
      <c r="E78" s="10"/>
      <c r="F78" s="10"/>
      <c r="G78" s="10"/>
      <c r="H78" s="10"/>
      <c r="I78" s="10"/>
      <c r="J78" s="10"/>
    </row>
    <row r="79" spans="1:10" ht="15">
      <c r="A79" s="31"/>
      <c r="B79" s="31"/>
      <c r="C79" s="10"/>
      <c r="D79" s="10"/>
      <c r="E79" s="10"/>
      <c r="F79" s="10"/>
      <c r="G79" s="10"/>
      <c r="H79" s="10"/>
      <c r="I79" s="10"/>
      <c r="J79" s="10"/>
    </row>
    <row r="80" spans="1:10" ht="15">
      <c r="A80" s="37">
        <v>4</v>
      </c>
      <c r="B80" s="37" t="s">
        <v>65</v>
      </c>
      <c r="C80" s="4"/>
      <c r="D80" s="4"/>
      <c r="E80" s="4"/>
      <c r="F80" s="22"/>
      <c r="G80" s="4"/>
      <c r="H80" s="4"/>
      <c r="I80" s="4"/>
      <c r="J80" s="22"/>
    </row>
    <row r="81" spans="1:10" ht="15">
      <c r="A81" s="37">
        <v>4212</v>
      </c>
      <c r="B81" s="19" t="s">
        <v>74</v>
      </c>
      <c r="C81" s="4"/>
      <c r="D81" s="4"/>
      <c r="E81" s="4"/>
      <c r="F81" s="22"/>
      <c r="G81" s="4"/>
      <c r="H81" s="4"/>
      <c r="I81" s="4"/>
      <c r="J81" s="22"/>
    </row>
    <row r="82" spans="1:10" ht="15">
      <c r="A82" s="37"/>
      <c r="B82" s="37"/>
      <c r="C82" s="4"/>
      <c r="D82" s="4"/>
      <c r="E82" s="4"/>
      <c r="F82" s="22"/>
      <c r="G82" s="4"/>
      <c r="H82" s="4"/>
      <c r="I82" s="4"/>
      <c r="J82" s="22"/>
    </row>
    <row r="83" spans="1:10" ht="15">
      <c r="A83" s="38">
        <v>422</v>
      </c>
      <c r="B83" s="38" t="s">
        <v>66</v>
      </c>
      <c r="C83" s="6">
        <f>SUM(C84:C89)</f>
        <v>128385</v>
      </c>
      <c r="D83" s="6"/>
      <c r="E83" s="6">
        <f>SUM(E84:E88)</f>
        <v>25385</v>
      </c>
      <c r="F83" s="24">
        <f>SUM(F84:F89)</f>
        <v>103000</v>
      </c>
      <c r="G83" s="24"/>
      <c r="H83" s="24">
        <v>25385</v>
      </c>
      <c r="I83" s="24">
        <f>SUM(I84:I89)</f>
        <v>103000</v>
      </c>
      <c r="J83" s="24">
        <f>SUM(J84:J89)</f>
        <v>128385</v>
      </c>
    </row>
    <row r="84" spans="1:10" ht="15">
      <c r="A84" s="31">
        <v>4221</v>
      </c>
      <c r="B84" s="31" t="s">
        <v>79</v>
      </c>
      <c r="C84" s="10">
        <v>66924</v>
      </c>
      <c r="D84" s="10"/>
      <c r="E84" s="10">
        <v>16924</v>
      </c>
      <c r="F84" s="10">
        <v>50000</v>
      </c>
      <c r="G84" s="10"/>
      <c r="H84" s="10">
        <v>16924</v>
      </c>
      <c r="I84" s="10">
        <f>50000-1800</f>
        <v>48200</v>
      </c>
      <c r="J84" s="10">
        <f>48200+16924</f>
        <v>65124</v>
      </c>
    </row>
    <row r="85" spans="1:10" ht="15">
      <c r="A85" s="31">
        <v>4222</v>
      </c>
      <c r="B85" s="31" t="s">
        <v>80</v>
      </c>
      <c r="C85" s="10">
        <v>10000</v>
      </c>
      <c r="D85" s="10"/>
      <c r="E85" s="10"/>
      <c r="F85" s="10">
        <v>10000</v>
      </c>
      <c r="G85" s="10"/>
      <c r="H85" s="10"/>
      <c r="I85" s="10">
        <v>10000</v>
      </c>
      <c r="J85" s="10">
        <v>10000</v>
      </c>
    </row>
    <row r="86" spans="1:10" ht="15">
      <c r="A86" s="31">
        <v>4223</v>
      </c>
      <c r="B86" s="31" t="s">
        <v>81</v>
      </c>
      <c r="C86" s="10"/>
      <c r="D86" s="10"/>
      <c r="E86" s="10"/>
      <c r="F86" s="10"/>
      <c r="G86" s="10"/>
      <c r="H86" s="10"/>
      <c r="I86" s="10">
        <v>1800</v>
      </c>
      <c r="J86" s="10">
        <v>1800</v>
      </c>
    </row>
    <row r="87" spans="1:10" ht="15">
      <c r="A87" s="31">
        <v>4226</v>
      </c>
      <c r="B87" s="31" t="s">
        <v>67</v>
      </c>
      <c r="C87" s="10">
        <v>20000</v>
      </c>
      <c r="D87" s="10"/>
      <c r="E87" s="10"/>
      <c r="F87" s="10">
        <v>20000</v>
      </c>
      <c r="G87" s="10"/>
      <c r="H87" s="10"/>
      <c r="I87" s="10">
        <v>20000</v>
      </c>
      <c r="J87" s="10">
        <v>20000</v>
      </c>
    </row>
    <row r="88" spans="1:10" ht="15">
      <c r="A88" s="31">
        <v>4227</v>
      </c>
      <c r="B88" s="31" t="s">
        <v>68</v>
      </c>
      <c r="C88" s="10">
        <v>28461</v>
      </c>
      <c r="D88" s="10"/>
      <c r="E88" s="10">
        <v>8461</v>
      </c>
      <c r="F88" s="10">
        <v>20000</v>
      </c>
      <c r="G88" s="10"/>
      <c r="H88" s="10">
        <v>8461</v>
      </c>
      <c r="I88" s="10">
        <v>20000</v>
      </c>
      <c r="J88" s="10">
        <v>28461</v>
      </c>
    </row>
    <row r="89" spans="1:10" ht="15">
      <c r="A89" s="31">
        <v>4241</v>
      </c>
      <c r="B89" s="31" t="s">
        <v>69</v>
      </c>
      <c r="C89" s="10">
        <v>3000</v>
      </c>
      <c r="D89" s="10"/>
      <c r="E89" s="10"/>
      <c r="F89" s="10">
        <v>3000</v>
      </c>
      <c r="G89" s="10"/>
      <c r="H89" s="10"/>
      <c r="I89" s="10">
        <v>3000</v>
      </c>
      <c r="J89" s="10">
        <v>3000</v>
      </c>
    </row>
    <row r="90" spans="1:10" ht="15">
      <c r="A90" s="31"/>
      <c r="B90" s="31"/>
      <c r="C90" s="10"/>
      <c r="D90" s="10"/>
      <c r="E90" s="10"/>
      <c r="F90" s="10"/>
      <c r="G90" s="10"/>
      <c r="H90" s="10"/>
      <c r="I90" s="10"/>
      <c r="J90" s="10"/>
    </row>
    <row r="91" spans="1:10" ht="30" customHeight="1">
      <c r="A91" s="67"/>
      <c r="B91" s="68" t="s">
        <v>72</v>
      </c>
      <c r="C91" s="62">
        <f>C83+C33</f>
        <v>796472</v>
      </c>
      <c r="D91" s="62"/>
      <c r="E91" s="70">
        <f>E83+E33</f>
        <v>429772</v>
      </c>
      <c r="F91" s="62">
        <f>F83+F33</f>
        <v>366700</v>
      </c>
      <c r="G91" s="62"/>
      <c r="H91" s="62">
        <f>H83+H33</f>
        <v>427170</v>
      </c>
      <c r="I91" s="62">
        <f>I83+I33</f>
        <v>369302</v>
      </c>
      <c r="J91" s="62">
        <f>J83+J33</f>
        <v>796472</v>
      </c>
    </row>
    <row r="92" spans="1:10" ht="15">
      <c r="A92" s="67"/>
      <c r="B92" s="69"/>
      <c r="C92" s="62"/>
      <c r="D92" s="62"/>
      <c r="E92" s="70"/>
      <c r="F92" s="62"/>
      <c r="G92" s="62"/>
      <c r="H92" s="62"/>
      <c r="I92" s="62"/>
      <c r="J92" s="62"/>
    </row>
    <row r="93" spans="1:10" ht="15">
      <c r="A93" s="2"/>
      <c r="B93" s="2"/>
      <c r="C93" s="41"/>
      <c r="D93" s="41"/>
      <c r="E93" s="41"/>
      <c r="F93" s="41"/>
      <c r="G93" s="41"/>
      <c r="H93" s="41"/>
      <c r="I93" s="41"/>
      <c r="J93" s="41"/>
    </row>
    <row r="94" spans="1:10" ht="15">
      <c r="A94" s="2"/>
      <c r="B94" s="2" t="s">
        <v>70</v>
      </c>
      <c r="C94" s="41"/>
      <c r="D94" s="41"/>
      <c r="E94" s="41"/>
      <c r="F94" s="41"/>
      <c r="G94" s="41"/>
      <c r="H94" s="41"/>
      <c r="I94" s="41"/>
      <c r="J94" s="41"/>
    </row>
    <row r="95" spans="1:11" ht="15">
      <c r="A95" s="2"/>
      <c r="B95" s="64" t="s">
        <v>90</v>
      </c>
      <c r="C95" s="64"/>
      <c r="D95" s="64"/>
      <c r="E95" s="64"/>
      <c r="F95" s="64"/>
      <c r="G95" s="64"/>
      <c r="H95" s="64"/>
      <c r="I95" s="64"/>
      <c r="J95" s="64"/>
      <c r="K95" s="64"/>
    </row>
    <row r="96" spans="1:11" ht="15">
      <c r="A96" s="2"/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ht="15">
      <c r="A97" s="2"/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ht="15">
      <c r="A98" s="2"/>
      <c r="B98" s="64" t="s">
        <v>82</v>
      </c>
      <c r="C98" s="64"/>
      <c r="D98" s="64"/>
      <c r="E98" s="64"/>
      <c r="F98" s="64"/>
      <c r="G98" s="64"/>
      <c r="H98" s="64"/>
      <c r="I98" s="64"/>
      <c r="J98" s="64"/>
      <c r="K98" s="64"/>
    </row>
    <row r="99" spans="1:11" ht="15">
      <c r="A99" s="2"/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1:12" ht="28.5" customHeight="1">
      <c r="A100" s="2"/>
      <c r="B100" s="41" t="s">
        <v>89</v>
      </c>
      <c r="C100" s="41"/>
      <c r="D100" s="41"/>
      <c r="E100" s="41"/>
      <c r="F100" s="41"/>
      <c r="G100" s="41"/>
      <c r="H100" s="41"/>
      <c r="I100" s="41"/>
      <c r="K100" s="2"/>
      <c r="L100" s="56"/>
    </row>
    <row r="101" spans="1:10" ht="15">
      <c r="A101" s="2"/>
      <c r="B101" s="2"/>
      <c r="C101" s="41"/>
      <c r="D101" s="41"/>
      <c r="E101" s="41"/>
      <c r="F101" s="41"/>
      <c r="G101" s="41"/>
      <c r="H101" s="41"/>
      <c r="I101" s="41"/>
      <c r="J101" s="41"/>
    </row>
    <row r="102" spans="1:10" ht="15">
      <c r="A102" s="2"/>
      <c r="B102" s="2" t="s">
        <v>83</v>
      </c>
      <c r="C102" s="41"/>
      <c r="D102" s="41"/>
      <c r="E102" s="41"/>
      <c r="F102" s="41"/>
      <c r="G102" s="41"/>
      <c r="H102" s="41"/>
      <c r="I102" s="41"/>
      <c r="J102" s="41"/>
    </row>
    <row r="103" spans="1:10" ht="15">
      <c r="A103" s="2"/>
      <c r="B103" s="2"/>
      <c r="C103" s="41"/>
      <c r="D103" s="41"/>
      <c r="E103" s="41"/>
      <c r="F103" s="41"/>
      <c r="G103" s="41"/>
      <c r="H103" s="41"/>
      <c r="I103" s="41"/>
      <c r="J103" s="41"/>
    </row>
    <row r="104" spans="1:10" ht="15">
      <c r="A104" s="2"/>
      <c r="B104" s="2" t="s">
        <v>84</v>
      </c>
      <c r="C104" s="41"/>
      <c r="D104" s="41"/>
      <c r="E104" s="41"/>
      <c r="F104" s="41"/>
      <c r="G104" s="41" t="s">
        <v>85</v>
      </c>
      <c r="H104" s="41"/>
      <c r="I104" s="41"/>
      <c r="J104" s="41"/>
    </row>
    <row r="105" spans="1:10" ht="15">
      <c r="A105" s="2"/>
      <c r="B105" s="2"/>
      <c r="C105" s="41"/>
      <c r="D105" s="41"/>
      <c r="E105" s="41"/>
      <c r="F105" s="41"/>
      <c r="G105" s="41"/>
      <c r="H105" s="41"/>
      <c r="I105" s="41"/>
      <c r="J105" s="41"/>
    </row>
    <row r="106" spans="1:10" ht="15">
      <c r="A106" s="2"/>
      <c r="B106" s="2"/>
      <c r="C106" s="41"/>
      <c r="D106" s="41"/>
      <c r="E106" s="41"/>
      <c r="F106" s="41"/>
      <c r="G106" s="41"/>
      <c r="H106" s="41"/>
      <c r="I106" s="41"/>
      <c r="J106" s="41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 t="s">
        <v>88</v>
      </c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 t="s">
        <v>71</v>
      </c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5">
      <c r="B120" s="2"/>
      <c r="C120" s="2"/>
      <c r="D120" s="2"/>
      <c r="E120" s="2"/>
      <c r="F120" s="2"/>
      <c r="G120" s="2"/>
      <c r="H120" s="2"/>
      <c r="I120" s="2"/>
      <c r="J120" s="2"/>
    </row>
    <row r="121" ht="15">
      <c r="J121" s="2"/>
    </row>
    <row r="122" ht="15">
      <c r="J122" s="2"/>
    </row>
    <row r="123" ht="15">
      <c r="J123" s="2"/>
    </row>
  </sheetData>
  <sheetProtection/>
  <mergeCells count="18">
    <mergeCell ref="B95:K97"/>
    <mergeCell ref="B98:K99"/>
    <mergeCell ref="G5:I5"/>
    <mergeCell ref="A29:J30"/>
    <mergeCell ref="A91:A92"/>
    <mergeCell ref="B91:B92"/>
    <mergeCell ref="C91:C92"/>
    <mergeCell ref="E91:E92"/>
    <mergeCell ref="J5:J6"/>
    <mergeCell ref="F91:F92"/>
    <mergeCell ref="D31:F31"/>
    <mergeCell ref="D5:F5"/>
    <mergeCell ref="G91:G92"/>
    <mergeCell ref="H91:H92"/>
    <mergeCell ref="I91:I92"/>
    <mergeCell ref="J91:J92"/>
    <mergeCell ref="G31:I31"/>
    <mergeCell ref="D91:D92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Računovodstvo</cp:lastModifiedBy>
  <cp:lastPrinted>2015-12-29T13:01:37Z</cp:lastPrinted>
  <dcterms:created xsi:type="dcterms:W3CDTF">2013-12-17T10:20:18Z</dcterms:created>
  <dcterms:modified xsi:type="dcterms:W3CDTF">2015-12-29T13:07:07Z</dcterms:modified>
  <cp:category/>
  <cp:version/>
  <cp:contentType/>
  <cp:contentStatus/>
</cp:coreProperties>
</file>