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105" windowHeight="6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<sst xmlns="http://schemas.openxmlformats.org/spreadsheetml/2006/main" count="111" uniqueCount="97">
  <si>
    <t>ŠKOLA SUVREMENOG PLESA ANE MALETIĆ, Laginjina 13, Zagreb</t>
  </si>
  <si>
    <t>Naziv računa</t>
  </si>
  <si>
    <t>Račun rashoda/ izdataka</t>
  </si>
  <si>
    <t>Državni proračun</t>
  </si>
  <si>
    <t>Proračun Grada Zagreba</t>
  </si>
  <si>
    <t xml:space="preserve">Ostali prihodi </t>
  </si>
  <si>
    <t>PRIHODI POSLOVANJA</t>
  </si>
  <si>
    <t>Prihodi od imovine</t>
  </si>
  <si>
    <t>Prihodi od financijske imovine</t>
  </si>
  <si>
    <t>Prihodi od kamata na oročena sredstva i depozite po viđenju</t>
  </si>
  <si>
    <t>Prihodi po posebnim propisima i naknada</t>
  </si>
  <si>
    <t xml:space="preserve">Prihodi po posebnim propisima </t>
  </si>
  <si>
    <t>Ostali nespomenuti prihodi</t>
  </si>
  <si>
    <t>Prihodi od prodaje proizvod, pruženih usluga i donacija</t>
  </si>
  <si>
    <t>Prihodi od pruženih usluga</t>
  </si>
  <si>
    <t>Prihodi iz proračuna</t>
  </si>
  <si>
    <t>Prihodi iz proračuna za financiranje redovne djelatnosti proračunskih korisnika</t>
  </si>
  <si>
    <t>Prihodi za financiranje rashoda poslovanja</t>
  </si>
  <si>
    <t>Prihodi za financiranje rashoda za nabavu nefinancijske imovine</t>
  </si>
  <si>
    <t>Rezultat poslovanja</t>
  </si>
  <si>
    <t>Višak/manjak prihoda</t>
  </si>
  <si>
    <t>UKUPNO PRIHODI POSLOVANJA (razred 6 + 92)</t>
  </si>
  <si>
    <t>Višak prihoda iz prethodne godine</t>
  </si>
  <si>
    <t>Manjak prihoda iz prethodne godine</t>
  </si>
  <si>
    <t>RASHODI I IZDACI</t>
  </si>
  <si>
    <t>RASHODI POSLOVANJA (31+32+34)</t>
  </si>
  <si>
    <t>Prihodi za zaposlene</t>
  </si>
  <si>
    <t>Plaće</t>
  </si>
  <si>
    <t>Plaće za zaposlene - redovan rad</t>
  </si>
  <si>
    <t>Plaće za zaposlene - prekovremeni rad</t>
  </si>
  <si>
    <t>Plaće za zaposlene - smjenski rad</t>
  </si>
  <si>
    <t>Plaće-naknada za godišnji odmor</t>
  </si>
  <si>
    <t>Ostali rashodi za zaposlene</t>
  </si>
  <si>
    <t>Ostali rashodi za zaposlene po TKU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</si>
  <si>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</si>
  <si>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</si>
  <si>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</si>
  <si>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</si>
  <si>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</si>
  <si>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</si>
  <si>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 zaposlenika</t>
  </si>
  <si>
    <t>Stručno osposobljavanje zaposlenih</t>
  </si>
  <si>
    <t>Rashodi za materijal i energiju</t>
  </si>
  <si>
    <t>Uredski materijal i ostali materijalni rashodi</t>
  </si>
  <si>
    <t>Materijal i dijelovi za tekuće i investicijsko održavanje</t>
  </si>
  <si>
    <t>Sitni inventar</t>
  </si>
  <si>
    <t>Rashodi za usluge</t>
  </si>
  <si>
    <t>Usluge telefona, pošte i prijevoza</t>
  </si>
  <si>
    <t>Usluge promidžbe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</si>
  <si>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</si>
  <si>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</si>
  <si>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</si>
  <si>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</si>
  <si>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</si>
  <si>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</si>
  <si>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Službena, radna odjeća i obuća</t>
  </si>
  <si>
    <t>Naknada troškova osobama izvan radnog odnosa</t>
  </si>
  <si>
    <t>Ostali nespomenuti rashodi poslovanja</t>
  </si>
  <si>
    <t>Naknade predstavničkih tijela - školski odbor</t>
  </si>
  <si>
    <t>Premije osiguranja</t>
  </si>
  <si>
    <t>Reprezentacija</t>
  </si>
  <si>
    <t>Članarine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</si>
  <si>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</si>
  <si>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</si>
  <si>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</si>
  <si>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</si>
  <si>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promjene valutne klauzule</t>
  </si>
  <si>
    <t>Rashodi za nabavu nefinancijske imovine</t>
  </si>
  <si>
    <t>Postrojenja i oprema</t>
  </si>
  <si>
    <t>Računala i računalna oprema</t>
  </si>
  <si>
    <t>Ostala uredska oprema</t>
  </si>
  <si>
    <t>Glazbeni instrumenti</t>
  </si>
  <si>
    <t>Uređaji</t>
  </si>
  <si>
    <t>Knjige</t>
  </si>
  <si>
    <t>UKUPNO RASHODI POSLOVANJA (razred 3 + razred 4)</t>
  </si>
  <si>
    <t>Poslovni subjekti</t>
  </si>
  <si>
    <t>Uredski namještaj</t>
  </si>
  <si>
    <t>Rashodi za zaposlene</t>
  </si>
  <si>
    <t>Plaće za redovan rad</t>
  </si>
  <si>
    <t>Plaće za prekovremeni rad</t>
  </si>
  <si>
    <t>Plaće za posebne uvjete rada</t>
  </si>
  <si>
    <t>Doprinosi za obvezno zdravstveno osiguranje</t>
  </si>
  <si>
    <t>Doprinosi za obvezno osiguranje u slučaju nezaposlenosti</t>
  </si>
  <si>
    <t>Pomoći iz nenadžežnih proračuna</t>
  </si>
  <si>
    <t>Tekuće pomoći proračunskim korisnicima iz proračuna koji im nije nadležam</t>
  </si>
  <si>
    <t>Ravnateljica: Normela Krešić-Vrkljan, prof.</t>
  </si>
  <si>
    <t>Komunikacijska oprema</t>
  </si>
  <si>
    <t>Oprema za održavanje i zaštitu</t>
  </si>
  <si>
    <t>Usluge tekućeg i investicijskog održavanja</t>
  </si>
  <si>
    <t>Voditeljica računovodstva: Davorka Ivana Žnidarić</t>
  </si>
  <si>
    <t>Predsjednica Školskog odbora: Oksana Čuljat</t>
  </si>
  <si>
    <t>Materijal i sirovine</t>
  </si>
  <si>
    <t xml:space="preserve">                      FINANCIJSKI PLAN ZA 2020. GODINU </t>
  </si>
  <si>
    <t>Financijski plan za 2020.</t>
  </si>
  <si>
    <t>Plan za 2019. od 27.09.2019.</t>
  </si>
  <si>
    <t>Financijski plan za 2020. godinu, prihvaćen je na Sjednici Školskog odbora, dana 27.12.2019. godine.</t>
  </si>
  <si>
    <t>Plan za 2020. od 27.09.2019.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</si>
</sst>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1" fontId="45" fillId="3" borderId="10" xfId="0" applyNumberFormat="1" applyFont="1" applyFill="1" applyBorder="1" applyAlignment="1">
      <alignment horizontal="center" vertical="center"/>
    </xf>
    <xf numFmtId="4" fontId="45" fillId="3" borderId="10" xfId="0" applyNumberFormat="1" applyFont="1" applyFill="1" applyBorder="1" applyAlignment="1">
      <alignment/>
    </xf>
    <xf numFmtId="1" fontId="45" fillId="5" borderId="10" xfId="0" applyNumberFormat="1" applyFont="1" applyFill="1" applyBorder="1" applyAlignment="1">
      <alignment horizontal="center" vertical="center"/>
    </xf>
    <xf numFmtId="4" fontId="45" fillId="5" borderId="10" xfId="0" applyNumberFormat="1" applyFont="1" applyFill="1" applyBorder="1" applyAlignment="1">
      <alignment/>
    </xf>
    <xf numFmtId="4" fontId="44" fillId="5" borderId="10" xfId="0" applyNumberFormat="1" applyFont="1" applyFill="1" applyBorder="1" applyAlignment="1">
      <alignment/>
    </xf>
    <xf numFmtId="1" fontId="45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 horizontal="center" vertical="center"/>
    </xf>
    <xf numFmtId="4" fontId="45" fillId="5" borderId="10" xfId="0" applyNumberFormat="1" applyFont="1" applyFill="1" applyBorder="1" applyAlignment="1">
      <alignment horizontal="left" wrapText="1"/>
    </xf>
    <xf numFmtId="4" fontId="45" fillId="5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left" wrapText="1"/>
    </xf>
    <xf numFmtId="1" fontId="45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/>
    </xf>
    <xf numFmtId="0" fontId="44" fillId="3" borderId="10" xfId="0" applyFont="1" applyFill="1" applyBorder="1" applyAlignment="1">
      <alignment/>
    </xf>
    <xf numFmtId="0" fontId="44" fillId="3" borderId="10" xfId="0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/>
    </xf>
    <xf numFmtId="4" fontId="46" fillId="3" borderId="10" xfId="0" applyNumberFormat="1" applyFont="1" applyFill="1" applyBorder="1" applyAlignment="1">
      <alignment/>
    </xf>
    <xf numFmtId="4" fontId="46" fillId="5" borderId="10" xfId="0" applyNumberFormat="1" applyFont="1" applyFill="1" applyBorder="1" applyAlignment="1">
      <alignment/>
    </xf>
    <xf numFmtId="4" fontId="47" fillId="5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1" fontId="49" fillId="0" borderId="10" xfId="0" applyNumberFormat="1" applyFont="1" applyBorder="1" applyAlignment="1">
      <alignment/>
    </xf>
    <xf numFmtId="0" fontId="45" fillId="3" borderId="10" xfId="0" applyFont="1" applyFill="1" applyBorder="1" applyAlignment="1">
      <alignment/>
    </xf>
    <xf numFmtId="0" fontId="45" fillId="5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6" fillId="3" borderId="10" xfId="0" applyFont="1" applyFill="1" applyBorder="1" applyAlignment="1">
      <alignment/>
    </xf>
    <xf numFmtId="4" fontId="44" fillId="0" borderId="0" xfId="0" applyNumberFormat="1" applyFont="1" applyAlignment="1">
      <alignment/>
    </xf>
    <xf numFmtId="4" fontId="46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0" fontId="51" fillId="0" borderId="0" xfId="0" applyFont="1" applyAlignment="1">
      <alignment/>
    </xf>
    <xf numFmtId="4" fontId="47" fillId="0" borderId="10" xfId="0" applyNumberFormat="1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right"/>
    </xf>
    <xf numFmtId="4" fontId="44" fillId="3" borderId="10" xfId="0" applyNumberFormat="1" applyFont="1" applyFill="1" applyBorder="1" applyAlignment="1">
      <alignment/>
    </xf>
    <xf numFmtId="4" fontId="47" fillId="3" borderId="10" xfId="0" applyNumberFormat="1" applyFont="1" applyFill="1" applyBorder="1" applyAlignment="1">
      <alignment/>
    </xf>
    <xf numFmtId="4" fontId="47" fillId="33" borderId="10" xfId="0" applyNumberFormat="1" applyFont="1" applyFill="1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4" fontId="46" fillId="3" borderId="13" xfId="0" applyNumberFormat="1" applyFont="1" applyFill="1" applyBorder="1" applyAlignment="1">
      <alignment/>
    </xf>
    <xf numFmtId="4" fontId="46" fillId="5" borderId="13" xfId="0" applyNumberFormat="1" applyFont="1" applyFill="1" applyBorder="1" applyAlignment="1">
      <alignment/>
    </xf>
    <xf numFmtId="4" fontId="46" fillId="0" borderId="13" xfId="0" applyNumberFormat="1" applyFont="1" applyBorder="1" applyAlignment="1">
      <alignment/>
    </xf>
    <xf numFmtId="4" fontId="44" fillId="0" borderId="13" xfId="0" applyNumberFormat="1" applyFont="1" applyBorder="1" applyAlignment="1">
      <alignment/>
    </xf>
    <xf numFmtId="4" fontId="45" fillId="0" borderId="13" xfId="0" applyNumberFormat="1" applyFont="1" applyBorder="1" applyAlignment="1">
      <alignment/>
    </xf>
    <xf numFmtId="4" fontId="45" fillId="3" borderId="13" xfId="0" applyNumberFormat="1" applyFont="1" applyFill="1" applyBorder="1" applyAlignment="1">
      <alignment/>
    </xf>
    <xf numFmtId="4" fontId="45" fillId="5" borderId="13" xfId="0" applyNumberFormat="1" applyFont="1" applyFill="1" applyBorder="1" applyAlignment="1">
      <alignment/>
    </xf>
    <xf numFmtId="44" fontId="44" fillId="0" borderId="10" xfId="0" applyNumberFormat="1" applyFont="1" applyBorder="1" applyAlignment="1">
      <alignment wrapText="1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4" fontId="44" fillId="0" borderId="13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/>
    </xf>
    <xf numFmtId="4" fontId="50" fillId="33" borderId="10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PageLayoutView="0" workbookViewId="0" topLeftCell="A94">
      <selection activeCell="J34" sqref="J34"/>
    </sheetView>
  </sheetViews>
  <sheetFormatPr defaultColWidth="9.140625" defaultRowHeight="15"/>
  <cols>
    <col min="1" max="1" width="6.421875" style="0" customWidth="1"/>
    <col min="2" max="2" width="34.57421875" style="0" customWidth="1"/>
    <col min="3" max="3" width="18.7109375" style="0" customWidth="1"/>
    <col min="4" max="4" width="18.00390625" style="0" customWidth="1"/>
    <col min="5" max="5" width="23.7109375" style="0" customWidth="1"/>
    <col min="6" max="6" width="18.28125" style="0" customWidth="1"/>
    <col min="7" max="7" width="10.57421875" style="0" customWidth="1"/>
    <col min="8" max="8" width="12.28125" style="0" customWidth="1"/>
    <col min="9" max="9" width="11.8515625" style="0" customWidth="1"/>
    <col min="10" max="10" width="18.57421875" style="0" customWidth="1"/>
  </cols>
  <sheetData>
    <row r="1" spans="1:11" ht="15">
      <c r="A1" s="2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>
      <c r="A3" s="2"/>
      <c r="B3" s="40" t="s">
        <v>92</v>
      </c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A5" s="67" t="s">
        <v>93</v>
      </c>
      <c r="B5" s="68"/>
      <c r="C5" s="68"/>
      <c r="D5" s="68"/>
      <c r="E5" s="68"/>
      <c r="F5" s="69"/>
      <c r="G5" s="2"/>
      <c r="H5" s="2"/>
      <c r="I5" s="2"/>
      <c r="J5" s="2"/>
      <c r="K5" s="2"/>
    </row>
    <row r="6" spans="1:11" ht="31.5">
      <c r="A6" s="26" t="s">
        <v>2</v>
      </c>
      <c r="B6" s="25" t="s">
        <v>1</v>
      </c>
      <c r="C6" s="25" t="s">
        <v>94</v>
      </c>
      <c r="D6" s="25" t="s">
        <v>3</v>
      </c>
      <c r="E6" s="25" t="s">
        <v>4</v>
      </c>
      <c r="F6" s="25" t="s">
        <v>5</v>
      </c>
      <c r="G6" s="2"/>
      <c r="H6" s="2"/>
      <c r="I6" s="2"/>
      <c r="J6" s="2"/>
      <c r="K6" s="2"/>
    </row>
    <row r="7" spans="1:11" ht="15">
      <c r="A7" s="3">
        <v>6</v>
      </c>
      <c r="B7" s="4" t="s">
        <v>6</v>
      </c>
      <c r="C7" s="21">
        <f>SUM(C14+C20+C11+C17+C8)</f>
        <v>6662878</v>
      </c>
      <c r="D7" s="22">
        <v>5720500</v>
      </c>
      <c r="E7" s="45">
        <v>431960</v>
      </c>
      <c r="F7" s="22">
        <f>SUM(F11+F14+F17)</f>
        <v>510418</v>
      </c>
      <c r="G7" s="2"/>
      <c r="H7" s="2"/>
      <c r="I7" s="2"/>
      <c r="J7" s="2"/>
      <c r="K7" s="2"/>
    </row>
    <row r="8" spans="1:11" ht="15">
      <c r="A8" s="5">
        <v>63</v>
      </c>
      <c r="B8" s="6" t="s">
        <v>83</v>
      </c>
      <c r="C8" s="6">
        <v>5720500</v>
      </c>
      <c r="D8" s="6">
        <f>D9</f>
        <v>5720500</v>
      </c>
      <c r="E8" s="7"/>
      <c r="F8" s="6"/>
      <c r="G8" s="2"/>
      <c r="H8" s="2"/>
      <c r="I8" s="2"/>
      <c r="J8" s="2"/>
      <c r="K8" s="2"/>
    </row>
    <row r="9" spans="1:11" ht="15">
      <c r="A9" s="15">
        <v>636</v>
      </c>
      <c r="B9" s="16" t="s">
        <v>84</v>
      </c>
      <c r="C9" s="18">
        <v>5720500</v>
      </c>
      <c r="D9" s="18">
        <v>5720500</v>
      </c>
      <c r="E9" s="18"/>
      <c r="F9" s="16"/>
      <c r="G9" s="2"/>
      <c r="H9" s="2"/>
      <c r="I9" s="2"/>
      <c r="J9" s="2"/>
      <c r="K9" s="2"/>
    </row>
    <row r="10" spans="1:11" s="57" customFormat="1" ht="30">
      <c r="A10" s="17">
        <v>6361</v>
      </c>
      <c r="B10" s="14" t="s">
        <v>17</v>
      </c>
      <c r="C10" s="18">
        <v>5720500</v>
      </c>
      <c r="D10" s="18">
        <v>5720500</v>
      </c>
      <c r="E10" s="18"/>
      <c r="F10" s="16"/>
      <c r="G10" s="2"/>
      <c r="H10" s="2"/>
      <c r="I10" s="2"/>
      <c r="J10" s="2"/>
      <c r="K10" s="56"/>
    </row>
    <row r="11" spans="1:11" ht="15">
      <c r="A11" s="5">
        <v>64</v>
      </c>
      <c r="B11" s="6" t="s">
        <v>7</v>
      </c>
      <c r="C11" s="6">
        <v>198</v>
      </c>
      <c r="D11" s="7"/>
      <c r="E11" s="6">
        <v>198</v>
      </c>
      <c r="F11" s="6"/>
      <c r="G11" s="2"/>
      <c r="H11" s="2"/>
      <c r="I11" s="2"/>
      <c r="J11" s="2"/>
      <c r="K11" s="2"/>
    </row>
    <row r="12" spans="1:11" ht="15">
      <c r="A12" s="8">
        <v>641</v>
      </c>
      <c r="B12" s="9" t="s">
        <v>8</v>
      </c>
      <c r="C12" s="10">
        <v>198</v>
      </c>
      <c r="D12" s="10"/>
      <c r="E12" s="10">
        <v>198</v>
      </c>
      <c r="F12" s="10"/>
      <c r="G12" s="2"/>
      <c r="H12" s="2"/>
      <c r="I12" s="2"/>
      <c r="J12" s="2"/>
      <c r="K12" s="2"/>
    </row>
    <row r="13" spans="1:11" ht="15">
      <c r="A13" s="11">
        <v>6413</v>
      </c>
      <c r="B13" s="10" t="s">
        <v>9</v>
      </c>
      <c r="C13" s="10">
        <v>198</v>
      </c>
      <c r="D13" s="10"/>
      <c r="E13" s="10">
        <v>198</v>
      </c>
      <c r="F13" s="10"/>
      <c r="G13" s="2"/>
      <c r="H13" s="2"/>
      <c r="I13" s="2"/>
      <c r="J13" s="2"/>
      <c r="K13" s="2"/>
    </row>
    <row r="14" spans="1:12" ht="29.25">
      <c r="A14" s="5">
        <v>65</v>
      </c>
      <c r="B14" s="12" t="s">
        <v>10</v>
      </c>
      <c r="C14" s="23">
        <f>SUM(D15+E15+F15)</f>
        <v>505418</v>
      </c>
      <c r="D14" s="23">
        <v>0</v>
      </c>
      <c r="E14" s="23"/>
      <c r="F14" s="23">
        <f>SUM(F15)</f>
        <v>505418</v>
      </c>
      <c r="G14" s="2"/>
      <c r="H14" s="2"/>
      <c r="I14" s="2"/>
      <c r="J14" s="2"/>
      <c r="K14" s="2"/>
      <c r="L14" s="1"/>
    </row>
    <row r="15" spans="1:11" ht="15">
      <c r="A15" s="8">
        <v>652</v>
      </c>
      <c r="B15" s="9" t="s">
        <v>11</v>
      </c>
      <c r="C15" s="10">
        <v>505418</v>
      </c>
      <c r="D15" s="10"/>
      <c r="E15" s="10"/>
      <c r="F15" s="10">
        <v>505418</v>
      </c>
      <c r="G15" s="2"/>
      <c r="H15" s="2"/>
      <c r="I15" s="2"/>
      <c r="J15" s="2"/>
      <c r="K15" s="2"/>
    </row>
    <row r="16" spans="1:11" ht="15">
      <c r="A16" s="11">
        <v>6526</v>
      </c>
      <c r="B16" s="10" t="s">
        <v>12</v>
      </c>
      <c r="C16" s="10">
        <v>505418</v>
      </c>
      <c r="D16" s="10">
        <v>0</v>
      </c>
      <c r="E16" s="10"/>
      <c r="F16" s="10">
        <v>505418</v>
      </c>
      <c r="G16" s="2"/>
      <c r="H16" s="2"/>
      <c r="I16" s="2"/>
      <c r="J16" s="2"/>
      <c r="K16" s="2"/>
    </row>
    <row r="17" spans="1:11" ht="28.5">
      <c r="A17" s="5">
        <v>66</v>
      </c>
      <c r="B17" s="13" t="s">
        <v>13</v>
      </c>
      <c r="C17" s="6">
        <v>5000</v>
      </c>
      <c r="D17" s="23"/>
      <c r="E17" s="23"/>
      <c r="F17" s="6">
        <v>5000</v>
      </c>
      <c r="G17" s="2"/>
      <c r="H17" s="2"/>
      <c r="I17" s="2"/>
      <c r="J17" s="2"/>
      <c r="K17" s="2"/>
    </row>
    <row r="18" spans="1:11" ht="15">
      <c r="A18" s="8">
        <v>661</v>
      </c>
      <c r="B18" s="9" t="s">
        <v>14</v>
      </c>
      <c r="C18" s="10">
        <v>5000</v>
      </c>
      <c r="D18" s="10"/>
      <c r="E18" s="10"/>
      <c r="F18" s="10">
        <v>5000</v>
      </c>
      <c r="G18" s="2"/>
      <c r="H18" s="2"/>
      <c r="I18" s="2"/>
      <c r="J18" s="2"/>
      <c r="K18" s="2"/>
    </row>
    <row r="19" spans="1:11" ht="15">
      <c r="A19" s="11">
        <v>6615</v>
      </c>
      <c r="B19" s="10" t="s">
        <v>14</v>
      </c>
      <c r="C19" s="10">
        <v>5000</v>
      </c>
      <c r="D19" s="10"/>
      <c r="E19" s="10"/>
      <c r="F19" s="10">
        <v>5000</v>
      </c>
      <c r="G19" s="2"/>
      <c r="H19" s="2"/>
      <c r="I19" s="2"/>
      <c r="J19" s="2"/>
      <c r="K19" s="2"/>
    </row>
    <row r="20" spans="1:11" ht="15">
      <c r="A20" s="5">
        <v>67</v>
      </c>
      <c r="B20" s="6" t="s">
        <v>15</v>
      </c>
      <c r="C20" s="23">
        <f>SUM(C21)</f>
        <v>431762</v>
      </c>
      <c r="D20" s="23"/>
      <c r="E20" s="24">
        <f>SUM(E21)</f>
        <v>431762</v>
      </c>
      <c r="F20" s="24">
        <f>SUM(F21)</f>
        <v>0</v>
      </c>
      <c r="G20" s="2"/>
      <c r="H20" s="2"/>
      <c r="I20" s="2"/>
      <c r="J20" s="2"/>
      <c r="K20" s="2"/>
    </row>
    <row r="21" spans="1:11" ht="21">
      <c r="A21" s="8">
        <v>671</v>
      </c>
      <c r="B21" s="41" t="s">
        <v>16</v>
      </c>
      <c r="C21" s="37">
        <f>SUM(D21+E21)</f>
        <v>431762</v>
      </c>
      <c r="D21" s="37"/>
      <c r="E21" s="46">
        <v>431762</v>
      </c>
      <c r="F21" s="9"/>
      <c r="G21" s="2"/>
      <c r="H21" s="2"/>
      <c r="I21" s="2"/>
      <c r="J21" s="2"/>
      <c r="K21" s="2"/>
    </row>
    <row r="22" spans="1:11" ht="30">
      <c r="A22" s="11">
        <v>6711</v>
      </c>
      <c r="B22" s="14" t="s">
        <v>17</v>
      </c>
      <c r="C22" s="37">
        <f>SUM(D22+E22)</f>
        <v>431762</v>
      </c>
      <c r="D22" s="10"/>
      <c r="E22" s="10">
        <v>431762</v>
      </c>
      <c r="F22" s="10"/>
      <c r="G22" s="2"/>
      <c r="H22" s="2"/>
      <c r="I22" s="2"/>
      <c r="J22" s="2"/>
      <c r="K22" s="2"/>
    </row>
    <row r="23" spans="1:11" ht="22.5">
      <c r="A23" s="11">
        <v>6712</v>
      </c>
      <c r="B23" s="42" t="s">
        <v>18</v>
      </c>
      <c r="C23" s="10"/>
      <c r="D23" s="10"/>
      <c r="E23" s="10"/>
      <c r="F23" s="10"/>
      <c r="G23" s="2"/>
      <c r="H23" s="2"/>
      <c r="I23" s="2"/>
      <c r="J23" s="2"/>
      <c r="K23" s="2"/>
    </row>
    <row r="24" spans="1:11" ht="15">
      <c r="A24" s="5">
        <v>92</v>
      </c>
      <c r="B24" s="6" t="s">
        <v>19</v>
      </c>
      <c r="C24" s="23"/>
      <c r="D24" s="23"/>
      <c r="E24" s="23"/>
      <c r="F24" s="23"/>
      <c r="G24" s="2"/>
      <c r="H24" s="2"/>
      <c r="I24" s="2"/>
      <c r="J24" s="2"/>
      <c r="K24" s="2"/>
    </row>
    <row r="25" spans="1:11" ht="15">
      <c r="A25" s="15">
        <v>922</v>
      </c>
      <c r="B25" s="16" t="s">
        <v>20</v>
      </c>
      <c r="C25" s="10"/>
      <c r="D25" s="10"/>
      <c r="E25" s="10"/>
      <c r="F25" s="10"/>
      <c r="G25" s="2"/>
      <c r="H25" s="2"/>
      <c r="I25" s="2"/>
      <c r="J25" s="2"/>
      <c r="K25" s="2"/>
    </row>
    <row r="26" spans="1:11" ht="15">
      <c r="A26" s="17">
        <v>9221</v>
      </c>
      <c r="B26" s="18" t="s">
        <v>22</v>
      </c>
      <c r="C26" s="10"/>
      <c r="D26" s="10"/>
      <c r="E26" s="10"/>
      <c r="F26" s="10"/>
      <c r="G26" s="2"/>
      <c r="H26" s="2"/>
      <c r="I26" s="2"/>
      <c r="J26" s="2"/>
      <c r="K26" s="2"/>
    </row>
    <row r="27" spans="1:11" ht="15">
      <c r="A27" s="17">
        <v>9222</v>
      </c>
      <c r="B27" s="18" t="s">
        <v>23</v>
      </c>
      <c r="C27" s="10"/>
      <c r="D27" s="10">
        <v>0</v>
      </c>
      <c r="E27" s="10"/>
      <c r="F27" s="10"/>
      <c r="G27" s="2"/>
      <c r="H27" s="2"/>
      <c r="I27" s="2"/>
      <c r="J27" s="2"/>
      <c r="K27" s="2"/>
    </row>
    <row r="28" spans="1:11" ht="30">
      <c r="A28" s="19"/>
      <c r="B28" s="20" t="s">
        <v>21</v>
      </c>
      <c r="C28" s="21">
        <f>SUM(C7+C24)</f>
        <v>6662878</v>
      </c>
      <c r="D28" s="21">
        <v>5720500</v>
      </c>
      <c r="E28" s="21">
        <f>SUM(E20+E11)</f>
        <v>431960</v>
      </c>
      <c r="F28" s="21">
        <f>SUM(F7)</f>
        <v>510418</v>
      </c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71" t="s">
        <v>24</v>
      </c>
      <c r="B31" s="72"/>
      <c r="C31" s="72"/>
      <c r="D31" s="72"/>
      <c r="E31" s="72"/>
      <c r="F31" s="73"/>
      <c r="G31" s="2"/>
      <c r="H31" s="2"/>
      <c r="I31" s="2"/>
      <c r="J31" s="2"/>
      <c r="K31" s="2"/>
    </row>
    <row r="32" spans="1:11" ht="15">
      <c r="A32" s="74"/>
      <c r="B32" s="75"/>
      <c r="C32" s="75"/>
      <c r="D32" s="75"/>
      <c r="E32" s="75"/>
      <c r="F32" s="76"/>
      <c r="G32" s="2"/>
      <c r="H32" s="2"/>
      <c r="I32" s="2"/>
      <c r="J32" s="2"/>
      <c r="K32" s="2"/>
    </row>
    <row r="33" spans="1:11" ht="15">
      <c r="A33" s="77" t="s">
        <v>93</v>
      </c>
      <c r="B33" s="78"/>
      <c r="C33" s="78"/>
      <c r="D33" s="78"/>
      <c r="E33" s="78"/>
      <c r="F33" s="79"/>
      <c r="G33" s="2"/>
      <c r="H33" s="2"/>
      <c r="I33" s="2"/>
      <c r="J33" s="2"/>
      <c r="K33" s="2"/>
    </row>
    <row r="34" spans="1:11" ht="31.5">
      <c r="A34" s="26" t="s">
        <v>2</v>
      </c>
      <c r="B34" s="29" t="s">
        <v>1</v>
      </c>
      <c r="C34" s="47" t="s">
        <v>96</v>
      </c>
      <c r="D34" s="25" t="s">
        <v>3</v>
      </c>
      <c r="E34" s="25" t="s">
        <v>4</v>
      </c>
      <c r="F34" s="25" t="s">
        <v>5</v>
      </c>
      <c r="G34" s="2"/>
      <c r="H34" s="2"/>
      <c r="I34" s="2"/>
      <c r="J34" s="2"/>
      <c r="K34" s="2"/>
    </row>
    <row r="35" spans="1:11" ht="15">
      <c r="A35" s="32">
        <v>3</v>
      </c>
      <c r="B35" s="35" t="s">
        <v>25</v>
      </c>
      <c r="C35" s="48">
        <f>SUM(C49+C96+C62)</f>
        <v>6549693</v>
      </c>
      <c r="D35" s="21">
        <f>SUM(D62+D96+D49)</f>
        <v>5720500</v>
      </c>
      <c r="E35" s="21">
        <f>SUM(E62+E96)</f>
        <v>417017</v>
      </c>
      <c r="F35" s="21">
        <f>SUM(F62+F96)</f>
        <v>412176</v>
      </c>
      <c r="G35" s="2"/>
      <c r="H35" s="2"/>
      <c r="I35" s="2"/>
      <c r="J35" s="2"/>
      <c r="K35" s="2"/>
    </row>
    <row r="36" spans="1:11" ht="15" customHeight="1" hidden="1">
      <c r="A36" s="33">
        <v>31</v>
      </c>
      <c r="B36" s="33" t="s">
        <v>26</v>
      </c>
      <c r="C36" s="49">
        <v>4630500</v>
      </c>
      <c r="D36" s="23">
        <v>4326550</v>
      </c>
      <c r="E36" s="23"/>
      <c r="F36" s="23"/>
      <c r="G36" s="2"/>
      <c r="H36" s="2"/>
      <c r="I36" s="2"/>
      <c r="J36" s="2"/>
      <c r="K36" s="2"/>
    </row>
    <row r="37" spans="1:11" ht="15" customHeight="1" hidden="1">
      <c r="A37" s="34">
        <v>311</v>
      </c>
      <c r="B37" s="34" t="s">
        <v>27</v>
      </c>
      <c r="C37" s="50">
        <v>3860500</v>
      </c>
      <c r="D37" s="37">
        <v>3731550</v>
      </c>
      <c r="E37" s="37"/>
      <c r="F37" s="37"/>
      <c r="G37" s="2"/>
      <c r="H37" s="2"/>
      <c r="I37" s="2"/>
      <c r="J37" s="2"/>
      <c r="K37" s="2"/>
    </row>
    <row r="38" spans="1:11" ht="15" customHeight="1" hidden="1">
      <c r="A38" s="28">
        <v>3111</v>
      </c>
      <c r="B38" s="28" t="s">
        <v>28</v>
      </c>
      <c r="C38" s="51">
        <v>3100500</v>
      </c>
      <c r="D38" s="10">
        <v>3030250</v>
      </c>
      <c r="E38" s="10"/>
      <c r="F38" s="10"/>
      <c r="G38" s="2"/>
      <c r="H38" s="2"/>
      <c r="I38" s="2"/>
      <c r="J38" s="2"/>
      <c r="K38" s="2"/>
    </row>
    <row r="39" spans="1:11" ht="15" customHeight="1" hidden="1">
      <c r="A39" s="28">
        <v>3113</v>
      </c>
      <c r="B39" s="28" t="s">
        <v>29</v>
      </c>
      <c r="C39" s="51">
        <v>260000</v>
      </c>
      <c r="D39" s="10">
        <v>211000</v>
      </c>
      <c r="E39" s="10"/>
      <c r="F39" s="10"/>
      <c r="G39" s="2"/>
      <c r="H39" s="2"/>
      <c r="I39" s="2"/>
      <c r="J39" s="2"/>
      <c r="K39" s="2"/>
    </row>
    <row r="40" spans="1:10" ht="15" customHeight="1" hidden="1">
      <c r="A40" s="28">
        <v>31143</v>
      </c>
      <c r="B40" s="28" t="s">
        <v>30</v>
      </c>
      <c r="C40" s="51">
        <v>100000</v>
      </c>
      <c r="D40" s="10">
        <v>76900</v>
      </c>
      <c r="E40" s="10"/>
      <c r="F40" s="10"/>
      <c r="G40" s="2"/>
      <c r="H40" s="2"/>
      <c r="I40" s="2"/>
      <c r="J40" s="2"/>
    </row>
    <row r="41" spans="1:10" ht="15" customHeight="1" hidden="1">
      <c r="A41" s="31">
        <v>311116</v>
      </c>
      <c r="B41" s="28" t="s">
        <v>31</v>
      </c>
      <c r="C41" s="51">
        <v>400000</v>
      </c>
      <c r="D41" s="10">
        <v>413400</v>
      </c>
      <c r="E41" s="10"/>
      <c r="F41" s="10"/>
      <c r="G41" s="2"/>
      <c r="H41" s="2"/>
      <c r="I41" s="2"/>
      <c r="J41" s="2"/>
    </row>
    <row r="42" spans="1:10" ht="15" customHeight="1" hidden="1">
      <c r="A42" s="34">
        <v>312</v>
      </c>
      <c r="B42" s="34" t="s">
        <v>32</v>
      </c>
      <c r="C42" s="52">
        <v>100000</v>
      </c>
      <c r="D42" s="9">
        <v>27200</v>
      </c>
      <c r="E42" s="9"/>
      <c r="F42" s="9"/>
      <c r="G42" s="2"/>
      <c r="H42" s="2"/>
      <c r="I42" s="2"/>
      <c r="J42" s="2"/>
    </row>
    <row r="43" spans="1:10" ht="15" customHeight="1" hidden="1">
      <c r="A43" s="28">
        <v>3121</v>
      </c>
      <c r="B43" s="28" t="s">
        <v>33</v>
      </c>
      <c r="C43" s="51">
        <v>100000</v>
      </c>
      <c r="D43" s="10">
        <v>27200</v>
      </c>
      <c r="E43" s="10"/>
      <c r="F43" s="10"/>
      <c r="G43" s="2"/>
      <c r="H43" s="2"/>
      <c r="I43" s="2"/>
      <c r="J43" s="2"/>
    </row>
    <row r="44" spans="1:10" ht="15" customHeight="1" hidden="1">
      <c r="A44" s="28"/>
      <c r="B44" s="28"/>
      <c r="C44" s="51"/>
      <c r="D44" s="10"/>
      <c r="E44" s="10"/>
      <c r="F44" s="10"/>
      <c r="G44" s="2"/>
      <c r="H44" s="2"/>
      <c r="I44" s="2"/>
      <c r="J44" s="2"/>
    </row>
    <row r="45" spans="1:10" ht="15" customHeight="1" hidden="1">
      <c r="A45" s="34">
        <v>313</v>
      </c>
      <c r="B45" s="34" t="s">
        <v>34</v>
      </c>
      <c r="C45" s="52">
        <v>670000</v>
      </c>
      <c r="D45" s="9">
        <v>567800</v>
      </c>
      <c r="E45" s="9"/>
      <c r="F45" s="9"/>
      <c r="G45" s="2"/>
      <c r="H45" s="2"/>
      <c r="I45" s="2"/>
      <c r="J45" s="2"/>
    </row>
    <row r="46" spans="1:10" ht="15" customHeight="1" hidden="1">
      <c r="A46" s="28">
        <v>3132</v>
      </c>
      <c r="B46" s="28" t="s">
        <v>35</v>
      </c>
      <c r="C46" s="51">
        <v>600000</v>
      </c>
      <c r="D46" s="10">
        <v>504300</v>
      </c>
      <c r="E46" s="10"/>
      <c r="F46" s="10"/>
      <c r="G46" s="2"/>
      <c r="H46" s="2"/>
      <c r="I46" s="2"/>
      <c r="J46" s="2"/>
    </row>
    <row r="47" spans="1:10" ht="15" customHeight="1" hidden="1">
      <c r="A47" s="28">
        <v>3133</v>
      </c>
      <c r="B47" s="28" t="s">
        <v>36</v>
      </c>
      <c r="C47" s="51">
        <v>70000</v>
      </c>
      <c r="D47" s="10">
        <v>63500</v>
      </c>
      <c r="E47" s="10"/>
      <c r="F47" s="10"/>
      <c r="G47" s="2"/>
      <c r="H47" s="2"/>
      <c r="I47" s="2"/>
      <c r="J47" s="2"/>
    </row>
    <row r="48" spans="1:10" ht="15" customHeight="1" hidden="1">
      <c r="A48" s="28"/>
      <c r="B48" s="28"/>
      <c r="C48" s="51"/>
      <c r="D48" s="10"/>
      <c r="E48" s="10"/>
      <c r="F48" s="10"/>
      <c r="G48" s="2"/>
      <c r="H48" s="2"/>
      <c r="I48" s="2"/>
      <c r="J48" s="2"/>
    </row>
    <row r="49" spans="1:10" ht="15">
      <c r="A49" s="33">
        <v>31</v>
      </c>
      <c r="B49" s="33" t="s">
        <v>77</v>
      </c>
      <c r="C49" s="6">
        <f>C50+C55+C58</f>
        <v>5700000</v>
      </c>
      <c r="D49" s="6">
        <f>SUM(D50+D55+D58)</f>
        <v>5700000</v>
      </c>
      <c r="E49" s="6"/>
      <c r="F49" s="6"/>
      <c r="G49" s="2"/>
      <c r="H49" s="2"/>
      <c r="I49" s="2"/>
      <c r="J49" s="2"/>
    </row>
    <row r="50" spans="1:10" ht="15">
      <c r="A50" s="34">
        <v>311</v>
      </c>
      <c r="B50" s="34" t="s">
        <v>27</v>
      </c>
      <c r="C50" s="9">
        <f>SUM(C51:C53)</f>
        <v>4600000</v>
      </c>
      <c r="D50" s="9">
        <f>SUM(D51:D54)</f>
        <v>4600000</v>
      </c>
      <c r="E50" s="9"/>
      <c r="F50" s="9"/>
      <c r="G50" s="2"/>
      <c r="H50" s="2"/>
      <c r="I50" s="2"/>
      <c r="J50" s="2"/>
    </row>
    <row r="51" spans="1:10" ht="15">
      <c r="A51" s="28">
        <v>3111</v>
      </c>
      <c r="B51" s="58" t="s">
        <v>78</v>
      </c>
      <c r="C51" s="51">
        <v>4400000</v>
      </c>
      <c r="D51" s="10">
        <v>4400000</v>
      </c>
      <c r="E51" s="10"/>
      <c r="F51" s="10"/>
      <c r="G51" s="2"/>
      <c r="H51" s="2"/>
      <c r="I51" s="2"/>
      <c r="J51" s="2"/>
    </row>
    <row r="52" spans="1:10" ht="15">
      <c r="A52" s="28">
        <v>3113</v>
      </c>
      <c r="B52" s="28" t="s">
        <v>79</v>
      </c>
      <c r="C52" s="51">
        <v>200000</v>
      </c>
      <c r="D52" s="10">
        <v>200000</v>
      </c>
      <c r="E52" s="10"/>
      <c r="F52" s="10"/>
      <c r="G52" s="2"/>
      <c r="H52" s="2"/>
      <c r="I52" s="2"/>
      <c r="J52" s="2"/>
    </row>
    <row r="53" spans="1:10" ht="15">
      <c r="A53" s="28">
        <v>3114</v>
      </c>
      <c r="B53" s="28" t="s">
        <v>80</v>
      </c>
      <c r="C53" s="51"/>
      <c r="D53" s="10"/>
      <c r="E53" s="10"/>
      <c r="F53" s="10"/>
      <c r="G53" s="2"/>
      <c r="H53" s="2"/>
      <c r="I53" s="2"/>
      <c r="J53" s="2"/>
    </row>
    <row r="54" spans="1:10" ht="15">
      <c r="A54" s="28"/>
      <c r="B54" s="28"/>
      <c r="C54" s="51"/>
      <c r="D54" s="10"/>
      <c r="E54" s="10"/>
      <c r="F54" s="10"/>
      <c r="G54" s="2"/>
      <c r="H54" s="2"/>
      <c r="I54" s="2"/>
      <c r="J54" s="2"/>
    </row>
    <row r="55" spans="1:10" ht="15">
      <c r="A55" s="34">
        <v>312</v>
      </c>
      <c r="B55" s="34" t="s">
        <v>32</v>
      </c>
      <c r="C55" s="9">
        <f>SUM(C56:C57)</f>
        <v>200000</v>
      </c>
      <c r="D55" s="9">
        <v>200000</v>
      </c>
      <c r="E55" s="9"/>
      <c r="F55" s="9"/>
      <c r="G55" s="2"/>
      <c r="H55" s="2"/>
      <c r="I55" s="2"/>
      <c r="J55" s="2"/>
    </row>
    <row r="56" spans="1:10" ht="15">
      <c r="A56" s="28">
        <v>3121</v>
      </c>
      <c r="B56" s="28" t="s">
        <v>32</v>
      </c>
      <c r="C56" s="51">
        <v>200000</v>
      </c>
      <c r="D56" s="10">
        <v>200000</v>
      </c>
      <c r="E56" s="10"/>
      <c r="F56" s="10"/>
      <c r="G56" s="2"/>
      <c r="H56" s="2"/>
      <c r="I56" s="2"/>
      <c r="J56" s="2"/>
    </row>
    <row r="57" spans="1:10" ht="15">
      <c r="A57" s="28"/>
      <c r="B57" s="28"/>
      <c r="C57" s="51"/>
      <c r="D57" s="10"/>
      <c r="E57" s="10"/>
      <c r="F57" s="10"/>
      <c r="G57" s="2"/>
      <c r="H57" s="2"/>
      <c r="I57" s="2"/>
      <c r="J57" s="2"/>
    </row>
    <row r="58" spans="1:10" ht="15">
      <c r="A58" s="34">
        <v>313</v>
      </c>
      <c r="B58" s="34" t="s">
        <v>34</v>
      </c>
      <c r="C58" s="9">
        <f>SUM(C59:C60)</f>
        <v>900000</v>
      </c>
      <c r="D58" s="9">
        <f>SUM(D59:D60)</f>
        <v>900000</v>
      </c>
      <c r="E58" s="9"/>
      <c r="F58" s="9"/>
      <c r="G58" s="2"/>
      <c r="H58" s="2"/>
      <c r="I58" s="2"/>
      <c r="J58" s="2"/>
    </row>
    <row r="59" spans="1:10" ht="15">
      <c r="A59" s="28">
        <v>3132</v>
      </c>
      <c r="B59" s="28" t="s">
        <v>81</v>
      </c>
      <c r="C59" s="51">
        <v>900000</v>
      </c>
      <c r="D59" s="51">
        <v>900000</v>
      </c>
      <c r="E59" s="10"/>
      <c r="F59" s="10"/>
      <c r="G59" s="2"/>
      <c r="H59" s="2"/>
      <c r="I59" s="2"/>
      <c r="J59" s="2"/>
    </row>
    <row r="60" spans="1:10" ht="30">
      <c r="A60" s="28">
        <v>3133</v>
      </c>
      <c r="B60" s="55" t="s">
        <v>82</v>
      </c>
      <c r="C60" s="51"/>
      <c r="D60" s="51"/>
      <c r="E60" s="10"/>
      <c r="F60" s="10"/>
      <c r="G60" s="2"/>
      <c r="H60" s="2"/>
      <c r="I60" s="2"/>
      <c r="J60" s="2"/>
    </row>
    <row r="61" spans="1:10" ht="15">
      <c r="A61" s="28"/>
      <c r="B61" s="28"/>
      <c r="C61" s="51"/>
      <c r="D61" s="10"/>
      <c r="E61" s="10"/>
      <c r="F61" s="10"/>
      <c r="G61" s="2"/>
      <c r="H61" s="2"/>
      <c r="I61" s="2"/>
      <c r="J61" s="2"/>
    </row>
    <row r="62" spans="1:10" ht="15">
      <c r="A62" s="33">
        <v>32</v>
      </c>
      <c r="B62" s="33" t="s">
        <v>37</v>
      </c>
      <c r="C62" s="49">
        <f>SUM(C63+C68+C74+C88+C85)</f>
        <v>845019</v>
      </c>
      <c r="D62" s="6">
        <v>20500</v>
      </c>
      <c r="E62" s="23">
        <f>SUM(E63+E68+E74+E88+E85)</f>
        <v>412541</v>
      </c>
      <c r="F62" s="23">
        <f>SUM(F63+F68+F74+F88+F85)</f>
        <v>411978</v>
      </c>
      <c r="G62" s="2"/>
      <c r="H62" s="2"/>
      <c r="I62" s="2"/>
      <c r="J62" s="2"/>
    </row>
    <row r="63" spans="1:10" ht="15">
      <c r="A63" s="34">
        <v>321</v>
      </c>
      <c r="B63" s="34" t="s">
        <v>38</v>
      </c>
      <c r="C63" s="52">
        <f>SUM(C64:C66)</f>
        <v>236924</v>
      </c>
      <c r="D63" s="9"/>
      <c r="E63" s="37">
        <f>SUM(E64:E67)</f>
        <v>191543</v>
      </c>
      <c r="F63" s="9">
        <f>SUM(F64:F67)</f>
        <v>45381</v>
      </c>
      <c r="G63" s="2"/>
      <c r="H63" s="2"/>
      <c r="I63" s="2"/>
      <c r="J63" s="2"/>
    </row>
    <row r="64" spans="1:10" ht="15">
      <c r="A64" s="28">
        <v>3211</v>
      </c>
      <c r="B64" s="28" t="s">
        <v>39</v>
      </c>
      <c r="C64" s="51">
        <f>SUM(D64+E64+F64)</f>
        <v>55900</v>
      </c>
      <c r="D64" s="10"/>
      <c r="E64" s="10">
        <v>19477</v>
      </c>
      <c r="F64" s="10">
        <v>36423</v>
      </c>
      <c r="G64" s="2"/>
      <c r="H64" s="2"/>
      <c r="I64" s="2"/>
      <c r="J64" s="2"/>
    </row>
    <row r="65" spans="1:10" ht="15">
      <c r="A65" s="28">
        <v>3212</v>
      </c>
      <c r="B65" s="58" t="s">
        <v>40</v>
      </c>
      <c r="C65" s="51">
        <f>SUM(D65+E65+F65)</f>
        <v>159957</v>
      </c>
      <c r="D65" s="10"/>
      <c r="E65" s="43">
        <v>159957</v>
      </c>
      <c r="F65" s="10"/>
      <c r="G65" s="2"/>
      <c r="H65" s="2"/>
      <c r="I65" s="2"/>
      <c r="J65" s="2"/>
    </row>
    <row r="66" spans="1:10" ht="15">
      <c r="A66" s="28">
        <v>3213</v>
      </c>
      <c r="B66" s="28" t="s">
        <v>41</v>
      </c>
      <c r="C66" s="51">
        <f>SUM(D66+E66+F66)</f>
        <v>21067</v>
      </c>
      <c r="D66" s="10"/>
      <c r="E66" s="10">
        <v>12109</v>
      </c>
      <c r="F66" s="10">
        <v>8958</v>
      </c>
      <c r="G66" s="2"/>
      <c r="H66" s="2"/>
      <c r="I66" s="2"/>
      <c r="J66" s="2"/>
    </row>
    <row r="67" spans="1:10" ht="15">
      <c r="A67" s="28"/>
      <c r="B67" s="28"/>
      <c r="C67" s="51"/>
      <c r="D67" s="10"/>
      <c r="E67" s="10"/>
      <c r="F67" s="10"/>
      <c r="G67" s="2"/>
      <c r="H67" s="2"/>
      <c r="I67" s="2"/>
      <c r="J67" s="2"/>
    </row>
    <row r="68" spans="1:10" ht="15">
      <c r="A68" s="34">
        <v>322</v>
      </c>
      <c r="B68" s="34" t="s">
        <v>42</v>
      </c>
      <c r="C68" s="52">
        <f>SUM(C69:C73)</f>
        <v>114115</v>
      </c>
      <c r="D68" s="9">
        <v>500</v>
      </c>
      <c r="E68" s="9">
        <f>SUM(E69:E73)</f>
        <v>40870</v>
      </c>
      <c r="F68" s="9">
        <f>SUM(F69:F73)</f>
        <v>72745</v>
      </c>
      <c r="G68" s="2"/>
      <c r="H68" s="2"/>
      <c r="I68" s="2"/>
      <c r="J68" s="2"/>
    </row>
    <row r="69" spans="1:10" ht="15">
      <c r="A69" s="28">
        <v>3221</v>
      </c>
      <c r="B69" s="59" t="s">
        <v>43</v>
      </c>
      <c r="C69" s="51">
        <f>SUM(D69+E69+F69)</f>
        <v>68857</v>
      </c>
      <c r="D69" s="10">
        <v>500</v>
      </c>
      <c r="E69" s="10">
        <v>22091</v>
      </c>
      <c r="F69" s="10">
        <v>46266</v>
      </c>
      <c r="G69" s="2"/>
      <c r="H69" s="2"/>
      <c r="I69" s="2"/>
      <c r="J69" s="2"/>
    </row>
    <row r="70" spans="1:10" ht="15">
      <c r="A70" s="28">
        <v>3222</v>
      </c>
      <c r="B70" s="59" t="s">
        <v>91</v>
      </c>
      <c r="C70" s="51">
        <v>10000</v>
      </c>
      <c r="D70" s="10"/>
      <c r="E70" s="10">
        <v>10000</v>
      </c>
      <c r="F70" s="10"/>
      <c r="G70" s="2"/>
      <c r="H70" s="2"/>
      <c r="I70" s="2"/>
      <c r="J70" s="2"/>
    </row>
    <row r="71" spans="1:10" ht="15">
      <c r="A71" s="28">
        <v>3224</v>
      </c>
      <c r="B71" s="60" t="s">
        <v>44</v>
      </c>
      <c r="C71" s="51">
        <f>SUM(D71+E71+F71)</f>
        <v>12555</v>
      </c>
      <c r="D71" s="10"/>
      <c r="E71" s="10">
        <v>4877</v>
      </c>
      <c r="F71" s="10">
        <v>7678</v>
      </c>
      <c r="G71" s="2"/>
      <c r="H71" s="2"/>
      <c r="I71" s="2"/>
      <c r="J71" s="2"/>
    </row>
    <row r="72" spans="1:10" ht="15">
      <c r="A72" s="28">
        <v>3225</v>
      </c>
      <c r="B72" s="58" t="s">
        <v>45</v>
      </c>
      <c r="C72" s="51">
        <f>SUM(D72+E72+F72)</f>
        <v>12859</v>
      </c>
      <c r="D72" s="10"/>
      <c r="E72" s="10">
        <v>3902</v>
      </c>
      <c r="F72" s="10">
        <v>8957</v>
      </c>
      <c r="G72" s="2"/>
      <c r="H72" s="2"/>
      <c r="I72" s="2"/>
      <c r="J72" s="2"/>
    </row>
    <row r="73" spans="1:10" ht="15">
      <c r="A73" s="28">
        <v>3227</v>
      </c>
      <c r="B73" s="28" t="s">
        <v>55</v>
      </c>
      <c r="C73" s="51">
        <f>SUM(D73+E73+F73)</f>
        <v>9844</v>
      </c>
      <c r="D73" s="10"/>
      <c r="E73" s="10"/>
      <c r="F73" s="10">
        <v>9844</v>
      </c>
      <c r="G73" s="2"/>
      <c r="H73" s="2"/>
      <c r="I73" s="2"/>
      <c r="J73" s="2"/>
    </row>
    <row r="74" spans="1:10" ht="15">
      <c r="A74" s="34">
        <v>323</v>
      </c>
      <c r="B74" s="34" t="s">
        <v>46</v>
      </c>
      <c r="C74" s="52">
        <f>SUM(C75:C83)</f>
        <v>359906</v>
      </c>
      <c r="D74" s="9">
        <v>0</v>
      </c>
      <c r="E74" s="38">
        <f>SUM(E75:E84)</f>
        <v>109299</v>
      </c>
      <c r="F74" s="38">
        <f>SUM(F75:F84)</f>
        <v>250607</v>
      </c>
      <c r="G74" s="2"/>
      <c r="H74" s="2"/>
      <c r="I74" s="2"/>
      <c r="J74" s="2"/>
    </row>
    <row r="75" spans="1:10" ht="15">
      <c r="A75" s="28">
        <v>3231</v>
      </c>
      <c r="B75" s="28" t="s">
        <v>47</v>
      </c>
      <c r="C75" s="51">
        <f>SUM(D75+E75+F75)</f>
        <v>82743</v>
      </c>
      <c r="D75" s="10"/>
      <c r="E75" s="10">
        <v>28601</v>
      </c>
      <c r="F75" s="10">
        <v>54142</v>
      </c>
      <c r="G75" s="2"/>
      <c r="H75" s="2"/>
      <c r="I75" s="2"/>
      <c r="J75" s="2"/>
    </row>
    <row r="76" spans="1:10" ht="15">
      <c r="A76" s="28">
        <v>3232</v>
      </c>
      <c r="B76" s="28" t="s">
        <v>88</v>
      </c>
      <c r="C76" s="51">
        <f aca="true" t="shared" si="0" ref="C76:C83">SUM(D76+E76+F76)</f>
        <v>32681</v>
      </c>
      <c r="D76" s="10"/>
      <c r="E76" s="10">
        <v>21853</v>
      </c>
      <c r="F76" s="10">
        <v>10828</v>
      </c>
      <c r="G76" s="2"/>
      <c r="H76" s="2"/>
      <c r="I76" s="2"/>
      <c r="J76" s="2"/>
    </row>
    <row r="77" spans="1:10" ht="15">
      <c r="A77" s="28">
        <v>3233</v>
      </c>
      <c r="B77" s="28" t="s">
        <v>48</v>
      </c>
      <c r="C77" s="51">
        <f t="shared" si="0"/>
        <v>5713</v>
      </c>
      <c r="D77" s="10"/>
      <c r="E77" s="10">
        <v>2268</v>
      </c>
      <c r="F77" s="10">
        <v>3445</v>
      </c>
      <c r="G77" s="2"/>
      <c r="H77" s="2"/>
      <c r="I77" s="2"/>
      <c r="J77" s="2"/>
    </row>
    <row r="78" spans="1:10" ht="15">
      <c r="A78" s="28">
        <v>3234</v>
      </c>
      <c r="B78" s="28" t="s">
        <v>49</v>
      </c>
      <c r="C78" s="51">
        <f t="shared" si="0"/>
        <v>62555</v>
      </c>
      <c r="D78" s="10"/>
      <c r="E78" s="10">
        <v>34992</v>
      </c>
      <c r="F78" s="10">
        <v>27563</v>
      </c>
      <c r="G78" s="2"/>
      <c r="H78" s="2"/>
      <c r="I78" s="2"/>
      <c r="J78" s="2"/>
    </row>
    <row r="79" spans="1:10" ht="15">
      <c r="A79" s="28">
        <v>3235</v>
      </c>
      <c r="B79" s="28" t="s">
        <v>50</v>
      </c>
      <c r="C79" s="51">
        <f t="shared" si="0"/>
        <v>59064</v>
      </c>
      <c r="D79" s="10"/>
      <c r="E79" s="10"/>
      <c r="F79" s="10">
        <v>59064</v>
      </c>
      <c r="G79" s="2"/>
      <c r="H79" s="2"/>
      <c r="I79" s="2"/>
      <c r="J79" s="2"/>
    </row>
    <row r="80" spans="1:10" ht="15">
      <c r="A80" s="28">
        <v>3236</v>
      </c>
      <c r="B80" s="28" t="s">
        <v>51</v>
      </c>
      <c r="C80" s="51">
        <f t="shared" si="0"/>
        <v>11570</v>
      </c>
      <c r="D80" s="10"/>
      <c r="E80" s="10">
        <v>8617</v>
      </c>
      <c r="F80" s="10">
        <v>2953</v>
      </c>
      <c r="G80" s="2"/>
      <c r="H80" s="2"/>
      <c r="I80" s="2"/>
      <c r="J80" s="2"/>
    </row>
    <row r="81" spans="1:10" ht="15">
      <c r="A81" s="28">
        <v>3237</v>
      </c>
      <c r="B81" s="28" t="s">
        <v>52</v>
      </c>
      <c r="C81" s="51">
        <f t="shared" si="0"/>
        <v>73908</v>
      </c>
      <c r="D81" s="10">
        <v>0</v>
      </c>
      <c r="E81" s="10"/>
      <c r="F81" s="10">
        <v>73908</v>
      </c>
      <c r="G81" s="2"/>
      <c r="H81" s="2"/>
      <c r="I81" s="2"/>
      <c r="J81" s="2"/>
    </row>
    <row r="82" spans="1:10" ht="15">
      <c r="A82" s="28">
        <v>3238</v>
      </c>
      <c r="B82" s="28" t="s">
        <v>53</v>
      </c>
      <c r="C82" s="51">
        <f t="shared" si="0"/>
        <v>12452</v>
      </c>
      <c r="D82" s="10"/>
      <c r="E82" s="10">
        <v>8514</v>
      </c>
      <c r="F82" s="10">
        <v>3938</v>
      </c>
      <c r="G82" s="2"/>
      <c r="H82" s="2"/>
      <c r="I82" s="2"/>
      <c r="J82" s="2"/>
    </row>
    <row r="83" spans="1:10" ht="15">
      <c r="A83" s="28">
        <v>3239</v>
      </c>
      <c r="B83" s="28" t="s">
        <v>54</v>
      </c>
      <c r="C83" s="51">
        <f t="shared" si="0"/>
        <v>19220</v>
      </c>
      <c r="D83" s="10"/>
      <c r="E83" s="10">
        <v>4454</v>
      </c>
      <c r="F83" s="10">
        <v>14766</v>
      </c>
      <c r="G83" s="2"/>
      <c r="H83" s="2"/>
      <c r="I83" s="2"/>
      <c r="J83" s="2"/>
    </row>
    <row r="84" spans="1:10" ht="15">
      <c r="A84" s="28"/>
      <c r="B84" s="28"/>
      <c r="C84" s="51"/>
      <c r="D84" s="10"/>
      <c r="E84" s="10"/>
      <c r="F84" s="10"/>
      <c r="G84" s="2"/>
      <c r="H84" s="2"/>
      <c r="I84" s="2"/>
      <c r="J84" s="2"/>
    </row>
    <row r="85" spans="1:10" ht="29.25">
      <c r="A85" s="34">
        <v>324</v>
      </c>
      <c r="B85" s="30" t="s">
        <v>56</v>
      </c>
      <c r="C85" s="52"/>
      <c r="D85" s="9"/>
      <c r="E85" s="9">
        <v>0</v>
      </c>
      <c r="F85" s="9">
        <v>0</v>
      </c>
      <c r="G85" s="2"/>
      <c r="H85" s="2"/>
      <c r="I85" s="2"/>
      <c r="J85" s="2"/>
    </row>
    <row r="86" spans="1:10" ht="30">
      <c r="A86" s="28">
        <v>3241</v>
      </c>
      <c r="B86" s="39" t="s">
        <v>56</v>
      </c>
      <c r="C86" s="51"/>
      <c r="D86" s="10"/>
      <c r="E86" s="10"/>
      <c r="F86" s="10"/>
      <c r="G86" s="2"/>
      <c r="H86" s="2"/>
      <c r="I86" s="2"/>
      <c r="J86" s="2"/>
    </row>
    <row r="87" spans="1:10" ht="15">
      <c r="A87" s="28"/>
      <c r="B87" s="28"/>
      <c r="C87" s="51"/>
      <c r="D87" s="10"/>
      <c r="E87" s="10"/>
      <c r="F87" s="10"/>
      <c r="G87" s="2"/>
      <c r="H87" s="2"/>
      <c r="I87" s="2"/>
      <c r="J87" s="2"/>
    </row>
    <row r="88" spans="1:10" ht="15">
      <c r="A88" s="34">
        <v>329</v>
      </c>
      <c r="B88" s="34" t="s">
        <v>57</v>
      </c>
      <c r="C88" s="52">
        <f>SUM(C89:C94)</f>
        <v>134074</v>
      </c>
      <c r="D88" s="9">
        <v>20000</v>
      </c>
      <c r="E88" s="9">
        <f>SUM(E89:E94)</f>
        <v>70829</v>
      </c>
      <c r="F88" s="9">
        <f>SUM(F89:F95)</f>
        <v>43245</v>
      </c>
      <c r="G88" s="2"/>
      <c r="H88" s="2"/>
      <c r="I88" s="2"/>
      <c r="J88" s="2"/>
    </row>
    <row r="89" spans="1:10" ht="15">
      <c r="A89" s="28">
        <v>3291</v>
      </c>
      <c r="B89" s="28" t="s">
        <v>58</v>
      </c>
      <c r="C89" s="51">
        <f aca="true" t="shared" si="1" ref="C89:C94">SUM(D89+E89+F89)</f>
        <v>63397</v>
      </c>
      <c r="D89" s="10"/>
      <c r="E89" s="10">
        <v>63397</v>
      </c>
      <c r="F89" s="10"/>
      <c r="G89" s="2"/>
      <c r="H89" s="2"/>
      <c r="I89" s="2"/>
      <c r="J89" s="2"/>
    </row>
    <row r="90" spans="1:10" ht="15">
      <c r="A90" s="28">
        <v>3292</v>
      </c>
      <c r="B90" s="28" t="s">
        <v>59</v>
      </c>
      <c r="C90" s="51">
        <f t="shared" si="1"/>
        <v>4338</v>
      </c>
      <c r="D90" s="10"/>
      <c r="E90" s="10">
        <v>3452</v>
      </c>
      <c r="F90" s="10">
        <v>886</v>
      </c>
      <c r="G90" s="2"/>
      <c r="H90" s="2"/>
      <c r="I90" s="2"/>
      <c r="J90" s="2"/>
    </row>
    <row r="91" spans="1:10" ht="15">
      <c r="A91" s="28">
        <v>3293</v>
      </c>
      <c r="B91" s="28" t="s">
        <v>60</v>
      </c>
      <c r="C91" s="51">
        <f t="shared" si="1"/>
        <v>6891</v>
      </c>
      <c r="D91" s="10"/>
      <c r="E91" s="10">
        <v>0</v>
      </c>
      <c r="F91" s="10">
        <v>6891</v>
      </c>
      <c r="G91" s="2"/>
      <c r="H91" s="2"/>
      <c r="I91" s="2"/>
      <c r="J91" s="2"/>
    </row>
    <row r="92" spans="1:10" ht="15">
      <c r="A92" s="28">
        <v>3294</v>
      </c>
      <c r="B92" s="28" t="s">
        <v>61</v>
      </c>
      <c r="C92" s="51">
        <f t="shared" si="1"/>
        <v>11222</v>
      </c>
      <c r="D92" s="10"/>
      <c r="E92" s="10">
        <v>3317</v>
      </c>
      <c r="F92" s="10">
        <v>7905</v>
      </c>
      <c r="G92" s="2"/>
      <c r="H92" s="2"/>
      <c r="I92" s="2"/>
      <c r="J92" s="2"/>
    </row>
    <row r="93" spans="1:10" ht="15">
      <c r="A93" s="28">
        <v>3295</v>
      </c>
      <c r="B93" s="28" t="s">
        <v>62</v>
      </c>
      <c r="C93" s="51">
        <f t="shared" si="1"/>
        <v>22953</v>
      </c>
      <c r="D93" s="10">
        <v>20000</v>
      </c>
      <c r="E93" s="10">
        <v>0</v>
      </c>
      <c r="F93" s="10">
        <v>2953</v>
      </c>
      <c r="G93" s="2"/>
      <c r="H93" s="2"/>
      <c r="I93" s="2"/>
      <c r="J93" s="2"/>
    </row>
    <row r="94" spans="1:10" ht="15">
      <c r="A94" s="28">
        <v>3299</v>
      </c>
      <c r="B94" s="28" t="s">
        <v>57</v>
      </c>
      <c r="C94" s="51">
        <f t="shared" si="1"/>
        <v>25273</v>
      </c>
      <c r="D94" s="10"/>
      <c r="E94" s="10">
        <v>663</v>
      </c>
      <c r="F94" s="10">
        <v>24610</v>
      </c>
      <c r="G94" s="2"/>
      <c r="H94" s="2"/>
      <c r="I94" s="2"/>
      <c r="J94" s="2"/>
    </row>
    <row r="95" spans="1:10" ht="15">
      <c r="A95" s="28"/>
      <c r="B95" s="28"/>
      <c r="C95" s="51"/>
      <c r="D95" s="10"/>
      <c r="E95" s="10"/>
      <c r="F95" s="10"/>
      <c r="G95" s="2"/>
      <c r="H95" s="2"/>
      <c r="I95" s="2"/>
      <c r="J95" s="2"/>
    </row>
    <row r="96" spans="1:10" ht="15">
      <c r="A96" s="32">
        <v>34</v>
      </c>
      <c r="B96" s="32" t="s">
        <v>63</v>
      </c>
      <c r="C96" s="53">
        <v>4674</v>
      </c>
      <c r="D96" s="4"/>
      <c r="E96" s="4">
        <f>SUM(E97)</f>
        <v>4476</v>
      </c>
      <c r="F96" s="4">
        <v>198</v>
      </c>
      <c r="G96" s="2"/>
      <c r="H96" s="2"/>
      <c r="I96" s="2"/>
      <c r="J96" s="2"/>
    </row>
    <row r="97" spans="1:10" ht="15">
      <c r="A97" s="33">
        <v>343</v>
      </c>
      <c r="B97" s="33" t="s">
        <v>64</v>
      </c>
      <c r="C97" s="54">
        <v>4674</v>
      </c>
      <c r="D97" s="6"/>
      <c r="E97" s="6">
        <f>SUM(E98)</f>
        <v>4476</v>
      </c>
      <c r="F97" s="6">
        <v>198</v>
      </c>
      <c r="G97" s="2"/>
      <c r="H97" s="2"/>
      <c r="I97" s="2"/>
      <c r="J97" s="2"/>
    </row>
    <row r="98" spans="1:10" ht="15">
      <c r="A98" s="28">
        <v>3431</v>
      </c>
      <c r="B98" s="28" t="s">
        <v>65</v>
      </c>
      <c r="C98" s="61">
        <v>4674</v>
      </c>
      <c r="D98" s="10"/>
      <c r="E98" s="10">
        <v>4476</v>
      </c>
      <c r="F98" s="10">
        <v>198</v>
      </c>
      <c r="G98" s="2"/>
      <c r="H98" s="2"/>
      <c r="I98" s="2"/>
      <c r="J98" s="2"/>
    </row>
    <row r="99" spans="1:10" ht="30">
      <c r="A99" s="28">
        <v>3432</v>
      </c>
      <c r="B99" s="39" t="s">
        <v>66</v>
      </c>
      <c r="C99" s="51"/>
      <c r="D99" s="10"/>
      <c r="E99" s="10">
        <v>0</v>
      </c>
      <c r="F99" s="10"/>
      <c r="G99" s="2"/>
      <c r="H99" s="2"/>
      <c r="I99" s="2"/>
      <c r="J99" s="2"/>
    </row>
    <row r="100" spans="1:10" ht="15">
      <c r="A100" s="28"/>
      <c r="B100" s="39"/>
      <c r="C100" s="51"/>
      <c r="D100" s="10"/>
      <c r="E100" s="10"/>
      <c r="F100" s="10"/>
      <c r="G100" s="2"/>
      <c r="H100" s="2"/>
      <c r="I100" s="2"/>
      <c r="J100" s="2"/>
    </row>
    <row r="101" spans="1:10" ht="15">
      <c r="A101" s="32">
        <v>4</v>
      </c>
      <c r="B101" s="32" t="s">
        <v>67</v>
      </c>
      <c r="C101" s="21">
        <v>113185</v>
      </c>
      <c r="D101" s="21"/>
      <c r="E101" s="21">
        <f>SUM(E102+E103)</f>
        <v>14745</v>
      </c>
      <c r="F101" s="21">
        <f>SUM(F102+F103)</f>
        <v>98440</v>
      </c>
      <c r="G101" s="2"/>
      <c r="H101" s="2"/>
      <c r="I101" s="2"/>
      <c r="J101" s="2"/>
    </row>
    <row r="102" spans="1:10" ht="30" customHeight="1">
      <c r="A102" s="32">
        <v>4212</v>
      </c>
      <c r="B102" s="19" t="s">
        <v>75</v>
      </c>
      <c r="C102" s="53">
        <v>0</v>
      </c>
      <c r="D102" s="4"/>
      <c r="E102" s="44">
        <v>0</v>
      </c>
      <c r="F102" s="21"/>
      <c r="G102" s="2"/>
      <c r="H102" s="2"/>
      <c r="I102" s="2"/>
      <c r="J102" s="2"/>
    </row>
    <row r="103" spans="1:10" ht="15">
      <c r="A103" s="33">
        <v>422</v>
      </c>
      <c r="B103" s="33" t="s">
        <v>68</v>
      </c>
      <c r="C103" s="54">
        <f>SUM(C104:C111)</f>
        <v>113185</v>
      </c>
      <c r="D103" s="6"/>
      <c r="E103" s="23">
        <f>SUM(E104:E111)</f>
        <v>14745</v>
      </c>
      <c r="F103" s="23">
        <f>SUM(F104:F111)</f>
        <v>98440</v>
      </c>
      <c r="G103" s="2"/>
      <c r="H103" s="2"/>
      <c r="I103" s="2"/>
      <c r="J103" s="2"/>
    </row>
    <row r="104" spans="1:10" ht="15">
      <c r="A104" s="28">
        <v>42211</v>
      </c>
      <c r="B104" s="58" t="s">
        <v>69</v>
      </c>
      <c r="C104" s="51">
        <f>SUM(D104+E104+F104)</f>
        <v>0</v>
      </c>
      <c r="D104" s="10"/>
      <c r="E104" s="10"/>
      <c r="F104" s="10"/>
      <c r="G104" s="2"/>
      <c r="H104" s="2"/>
      <c r="I104" s="2"/>
      <c r="J104" s="2"/>
    </row>
    <row r="105" spans="1:10" ht="15">
      <c r="A105" s="28">
        <v>42212</v>
      </c>
      <c r="B105" s="58" t="s">
        <v>76</v>
      </c>
      <c r="C105" s="51">
        <f aca="true" t="shared" si="2" ref="C105:C111">SUM(D105+E105+F105)</f>
        <v>49220</v>
      </c>
      <c r="D105" s="10"/>
      <c r="E105" s="10"/>
      <c r="F105" s="10">
        <v>49220</v>
      </c>
      <c r="G105" s="2"/>
      <c r="H105" s="2"/>
      <c r="I105" s="2"/>
      <c r="J105" s="2"/>
    </row>
    <row r="106" spans="1:10" ht="15">
      <c r="A106" s="28">
        <v>42219</v>
      </c>
      <c r="B106" s="58" t="s">
        <v>70</v>
      </c>
      <c r="C106" s="51">
        <f t="shared" si="2"/>
        <v>0</v>
      </c>
      <c r="D106" s="10"/>
      <c r="E106" s="10"/>
      <c r="F106" s="10"/>
      <c r="G106" s="2"/>
      <c r="H106" s="2"/>
      <c r="I106" s="2"/>
      <c r="J106" s="2"/>
    </row>
    <row r="107" spans="1:10" ht="15">
      <c r="A107" s="28">
        <v>4222</v>
      </c>
      <c r="B107" s="58" t="s">
        <v>86</v>
      </c>
      <c r="C107" s="51">
        <f t="shared" si="2"/>
        <v>9844</v>
      </c>
      <c r="D107" s="10"/>
      <c r="E107" s="10"/>
      <c r="F107" s="10">
        <v>9844</v>
      </c>
      <c r="G107" s="2"/>
      <c r="H107" s="2"/>
      <c r="I107" s="2"/>
      <c r="J107" s="2"/>
    </row>
    <row r="108" spans="1:10" ht="15">
      <c r="A108" s="28">
        <v>4223</v>
      </c>
      <c r="B108" s="58" t="s">
        <v>87</v>
      </c>
      <c r="C108" s="51">
        <f t="shared" si="2"/>
        <v>0</v>
      </c>
      <c r="D108" s="10"/>
      <c r="E108" s="10"/>
      <c r="F108" s="10"/>
      <c r="G108" s="2"/>
      <c r="H108" s="2"/>
      <c r="I108" s="2"/>
      <c r="J108" s="2"/>
    </row>
    <row r="109" spans="1:10" ht="15">
      <c r="A109" s="28">
        <v>4226</v>
      </c>
      <c r="B109" s="58" t="s">
        <v>71</v>
      </c>
      <c r="C109" s="51">
        <f t="shared" si="2"/>
        <v>19688</v>
      </c>
      <c r="D109" s="10"/>
      <c r="E109" s="10"/>
      <c r="F109" s="10">
        <v>19688</v>
      </c>
      <c r="G109" s="2"/>
      <c r="H109" s="2"/>
      <c r="I109" s="2"/>
      <c r="J109" s="2"/>
    </row>
    <row r="110" spans="1:10" ht="15">
      <c r="A110" s="28">
        <v>4227</v>
      </c>
      <c r="B110" s="58" t="s">
        <v>72</v>
      </c>
      <c r="C110" s="51">
        <f t="shared" si="2"/>
        <v>34433</v>
      </c>
      <c r="D110" s="10"/>
      <c r="E110" s="10">
        <v>14745</v>
      </c>
      <c r="F110" s="10">
        <v>19688</v>
      </c>
      <c r="G110" s="2"/>
      <c r="H110" s="2"/>
      <c r="I110" s="2"/>
      <c r="J110" s="2"/>
    </row>
    <row r="111" spans="1:10" ht="15">
      <c r="A111" s="28">
        <v>4241</v>
      </c>
      <c r="B111" s="58" t="s">
        <v>73</v>
      </c>
      <c r="C111" s="51">
        <f t="shared" si="2"/>
        <v>0</v>
      </c>
      <c r="D111" s="10"/>
      <c r="E111" s="10"/>
      <c r="F111" s="10"/>
      <c r="G111" s="2"/>
      <c r="H111" s="2"/>
      <c r="I111" s="2"/>
      <c r="J111" s="2"/>
    </row>
    <row r="112" spans="1:10" ht="15">
      <c r="A112" s="28"/>
      <c r="B112" s="28"/>
      <c r="C112" s="51"/>
      <c r="D112" s="10"/>
      <c r="E112" s="10"/>
      <c r="F112" s="10"/>
      <c r="G112" s="2"/>
      <c r="H112" s="2"/>
      <c r="I112" s="2"/>
      <c r="J112" s="2"/>
    </row>
    <row r="113" spans="1:10" ht="15">
      <c r="A113" s="62"/>
      <c r="B113" s="63" t="s">
        <v>74</v>
      </c>
      <c r="C113" s="65">
        <f>SUM(C35+C101)</f>
        <v>6662878</v>
      </c>
      <c r="D113" s="66">
        <f>SUM(D35+D101)</f>
        <v>5720500</v>
      </c>
      <c r="E113" s="66">
        <f>SUM(E35+E101)</f>
        <v>431762</v>
      </c>
      <c r="F113" s="70">
        <f>SUM(F35+F101)</f>
        <v>510616</v>
      </c>
      <c r="G113" s="2"/>
      <c r="H113" s="2"/>
      <c r="I113" s="2"/>
      <c r="J113" s="2"/>
    </row>
    <row r="114" spans="1:10" ht="15">
      <c r="A114" s="62"/>
      <c r="B114" s="64"/>
      <c r="C114" s="65"/>
      <c r="D114" s="66"/>
      <c r="E114" s="66"/>
      <c r="F114" s="70"/>
      <c r="G114" s="2"/>
      <c r="H114" s="2"/>
      <c r="I114" s="2"/>
      <c r="J114" s="2"/>
    </row>
    <row r="115" spans="1:10" ht="15">
      <c r="A115" s="2"/>
      <c r="B115" s="2"/>
      <c r="C115" s="36"/>
      <c r="D115" s="36"/>
      <c r="E115" s="36"/>
      <c r="F115" s="36"/>
      <c r="G115" s="36"/>
      <c r="H115" s="36"/>
      <c r="I115" s="36"/>
      <c r="J115" s="36"/>
    </row>
    <row r="116" spans="1:10" ht="15">
      <c r="A116" s="2"/>
      <c r="B116" s="2" t="s">
        <v>89</v>
      </c>
      <c r="C116" s="36"/>
      <c r="D116" s="36"/>
      <c r="E116" s="36"/>
      <c r="F116" s="36"/>
      <c r="G116" s="36"/>
      <c r="H116" s="36"/>
      <c r="I116" s="36"/>
      <c r="J116" s="36"/>
    </row>
    <row r="117" spans="1:10" ht="15">
      <c r="A117" s="2"/>
      <c r="B117" s="2"/>
      <c r="C117" s="36"/>
      <c r="D117" s="36"/>
      <c r="E117" s="36"/>
      <c r="F117" s="36"/>
      <c r="G117" s="36"/>
      <c r="H117" s="36"/>
      <c r="I117" s="36"/>
      <c r="J117" s="36"/>
    </row>
    <row r="118" spans="1:10" ht="15">
      <c r="A118" s="2"/>
      <c r="B118" s="2" t="s">
        <v>95</v>
      </c>
      <c r="C118" s="36"/>
      <c r="D118" s="36"/>
      <c r="E118" s="36"/>
      <c r="F118" s="36"/>
      <c r="G118" s="36"/>
      <c r="H118" s="36"/>
      <c r="I118" s="36"/>
      <c r="J118" s="36"/>
    </row>
    <row r="119" spans="1:10" ht="15">
      <c r="A119" s="2"/>
      <c r="B119" s="2"/>
      <c r="C119" s="36"/>
      <c r="D119" s="36"/>
      <c r="E119" s="36"/>
      <c r="F119" s="36"/>
      <c r="G119" s="36"/>
      <c r="H119" s="36"/>
      <c r="I119" s="36"/>
      <c r="J119" s="36"/>
    </row>
    <row r="120" spans="1:10" ht="15">
      <c r="A120" s="2"/>
      <c r="B120" s="2"/>
      <c r="C120" s="36"/>
      <c r="D120" s="36"/>
      <c r="E120" s="36"/>
      <c r="F120" s="36"/>
      <c r="G120" s="36"/>
      <c r="H120" s="36"/>
      <c r="I120" s="36"/>
      <c r="J120" s="36"/>
    </row>
    <row r="121" spans="1:10" ht="15">
      <c r="A121" s="2"/>
      <c r="B121" s="2"/>
      <c r="C121" s="36"/>
      <c r="D121" s="36"/>
      <c r="E121" s="36"/>
      <c r="F121" s="36"/>
      <c r="G121" s="36"/>
      <c r="H121" s="36"/>
      <c r="I121" s="36"/>
      <c r="J121" s="36"/>
    </row>
    <row r="122" spans="1:10" ht="15">
      <c r="A122" s="2"/>
      <c r="B122" s="2"/>
      <c r="C122" s="36"/>
      <c r="D122" s="36"/>
      <c r="E122" s="36"/>
      <c r="F122" s="36"/>
      <c r="G122" s="36"/>
      <c r="H122" s="36"/>
      <c r="I122" s="36"/>
      <c r="J122" s="36"/>
    </row>
    <row r="123" spans="1:10" ht="15">
      <c r="A123" s="2"/>
      <c r="B123" s="2" t="s">
        <v>90</v>
      </c>
      <c r="C123" s="36"/>
      <c r="D123" s="36"/>
      <c r="E123" s="36" t="s">
        <v>85</v>
      </c>
      <c r="F123" s="36"/>
      <c r="G123" s="36"/>
      <c r="H123" s="36"/>
      <c r="I123" s="36"/>
      <c r="J123" s="36"/>
    </row>
    <row r="124" spans="1:10" ht="15">
      <c r="A124" s="2"/>
      <c r="B124" s="2"/>
      <c r="C124" s="36"/>
      <c r="D124" s="36"/>
      <c r="E124" s="36"/>
      <c r="F124" s="36"/>
      <c r="G124" s="36"/>
      <c r="H124" s="36"/>
      <c r="I124" s="36"/>
      <c r="J124" s="36"/>
    </row>
    <row r="125" spans="1:10" ht="15">
      <c r="A125" s="2"/>
      <c r="B125" s="2"/>
      <c r="C125" s="36"/>
      <c r="D125" s="36"/>
      <c r="E125" s="36"/>
      <c r="F125" s="36"/>
      <c r="G125" s="36"/>
      <c r="H125" s="36"/>
      <c r="I125" s="36"/>
      <c r="J125" s="36"/>
    </row>
    <row r="126" spans="1:10" ht="15">
      <c r="A126" s="2"/>
      <c r="B126" s="2"/>
      <c r="C126" s="36"/>
      <c r="D126" s="36"/>
      <c r="E126" s="36"/>
      <c r="F126" s="36"/>
      <c r="G126" s="36"/>
      <c r="H126" s="36"/>
      <c r="I126" s="36"/>
      <c r="J126" s="36"/>
    </row>
    <row r="127" spans="1:10" ht="15">
      <c r="A127" s="2"/>
      <c r="B127" s="2"/>
      <c r="C127" s="36"/>
      <c r="D127" s="36"/>
      <c r="E127" s="36"/>
      <c r="F127" s="36"/>
      <c r="G127" s="36"/>
      <c r="H127" s="36"/>
      <c r="I127" s="36"/>
      <c r="J127" s="36"/>
    </row>
    <row r="128" spans="1:10" ht="15">
      <c r="A128" s="2"/>
      <c r="B128" s="2"/>
      <c r="C128" s="36"/>
      <c r="D128" s="36"/>
      <c r="E128" s="36"/>
      <c r="F128" s="36"/>
      <c r="G128" s="2"/>
      <c r="H128" s="2"/>
      <c r="I128" s="2"/>
      <c r="J128" s="2"/>
    </row>
    <row r="129" spans="1:10" ht="15">
      <c r="A129" s="2"/>
      <c r="B129" s="2"/>
      <c r="C129" s="36"/>
      <c r="D129" s="36"/>
      <c r="E129" s="36"/>
      <c r="F129" s="36"/>
      <c r="G129" s="2"/>
      <c r="H129" s="2"/>
      <c r="I129" s="2"/>
      <c r="J129" s="2"/>
    </row>
    <row r="130" spans="1:10" ht="15">
      <c r="A130" s="2"/>
      <c r="B130" s="2"/>
      <c r="C130" s="36"/>
      <c r="D130" s="36"/>
      <c r="E130" s="36"/>
      <c r="F130" s="36"/>
      <c r="G130" s="2"/>
      <c r="H130" s="2"/>
      <c r="I130" s="2"/>
      <c r="J130" s="2"/>
    </row>
    <row r="131" spans="1:10" ht="15">
      <c r="A131" s="2"/>
      <c r="B131" s="2"/>
      <c r="C131" s="36"/>
      <c r="D131" s="36"/>
      <c r="E131" s="36"/>
      <c r="F131" s="36"/>
      <c r="G131" s="2"/>
      <c r="H131" s="2"/>
      <c r="I131" s="2"/>
      <c r="J131" s="2"/>
    </row>
    <row r="132" spans="1:10" ht="15">
      <c r="A132" s="2"/>
      <c r="B132" s="2"/>
      <c r="C132" s="36"/>
      <c r="D132" s="36"/>
      <c r="E132" s="36"/>
      <c r="F132" s="36"/>
      <c r="G132" s="2"/>
      <c r="H132" s="2"/>
      <c r="I132" s="2"/>
      <c r="J132" s="2"/>
    </row>
    <row r="133" spans="1:10" ht="15">
      <c r="A133" s="2"/>
      <c r="B133" s="2"/>
      <c r="C133" s="36"/>
      <c r="D133" s="36"/>
      <c r="E133" s="36"/>
      <c r="F133" s="36"/>
      <c r="G133" s="2"/>
      <c r="H133" s="2"/>
      <c r="I133" s="2"/>
      <c r="J133" s="2"/>
    </row>
    <row r="134" spans="1:10" ht="15">
      <c r="A134" s="2"/>
      <c r="B134" s="2"/>
      <c r="C134" s="36"/>
      <c r="D134" s="36"/>
      <c r="E134" s="36"/>
      <c r="F134" s="36"/>
      <c r="G134" s="2"/>
      <c r="H134" s="2"/>
      <c r="I134" s="2"/>
      <c r="J134" s="2"/>
    </row>
    <row r="135" spans="1:10" ht="15">
      <c r="A135" s="2"/>
      <c r="B135" s="2"/>
      <c r="C135" s="36"/>
      <c r="D135" s="36"/>
      <c r="E135" s="36"/>
      <c r="F135" s="36"/>
      <c r="G135" s="2"/>
      <c r="H135" s="2"/>
      <c r="I135" s="2"/>
      <c r="J135" s="2"/>
    </row>
    <row r="136" spans="1:10" ht="15">
      <c r="A136" s="2"/>
      <c r="B136" s="2"/>
      <c r="C136" s="36"/>
      <c r="D136" s="36"/>
      <c r="E136" s="36"/>
      <c r="F136" s="36"/>
      <c r="G136" s="2"/>
      <c r="H136" s="2"/>
      <c r="I136" s="2"/>
      <c r="J136" s="2"/>
    </row>
    <row r="137" spans="1:10" ht="15">
      <c r="A137" s="2"/>
      <c r="B137" s="2"/>
      <c r="C137" s="36"/>
      <c r="D137" s="36"/>
      <c r="E137" s="36"/>
      <c r="F137" s="36"/>
      <c r="G137" s="2"/>
      <c r="H137" s="2"/>
      <c r="I137" s="2"/>
      <c r="J137" s="2"/>
    </row>
    <row r="138" spans="1:10" ht="15">
      <c r="A138" s="2"/>
      <c r="B138" s="2"/>
      <c r="C138" s="36"/>
      <c r="D138" s="36"/>
      <c r="E138" s="36"/>
      <c r="F138" s="36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J142" s="2"/>
    </row>
    <row r="143" spans="1:10" ht="15">
      <c r="A143" s="2"/>
      <c r="B143" s="2"/>
      <c r="C143" s="2"/>
      <c r="D143" s="2"/>
      <c r="E143" s="2"/>
      <c r="F143" s="2"/>
      <c r="J143" s="2"/>
    </row>
    <row r="144" spans="1:10" ht="15">
      <c r="A144" s="2"/>
      <c r="B144" s="2"/>
      <c r="C144" s="2"/>
      <c r="D144" s="2"/>
      <c r="E144" s="2"/>
      <c r="F144" s="2"/>
      <c r="J144" s="2"/>
    </row>
    <row r="145" spans="1:6" ht="15">
      <c r="A145" s="2"/>
      <c r="B145" s="2"/>
      <c r="C145" s="2"/>
      <c r="D145" s="2"/>
      <c r="E145" s="2"/>
      <c r="F145" s="2"/>
    </row>
    <row r="146" spans="1:6" ht="15">
      <c r="A146" s="2"/>
      <c r="B146" s="2"/>
      <c r="C146" s="2"/>
      <c r="D146" s="2"/>
      <c r="E146" s="2"/>
      <c r="F146" s="2"/>
    </row>
    <row r="147" spans="1:6" ht="15">
      <c r="A147" s="2"/>
      <c r="B147" s="2"/>
      <c r="C147" s="2"/>
      <c r="D147" s="2"/>
      <c r="E147" s="2"/>
      <c r="F147" s="2"/>
    </row>
    <row r="148" spans="1:6" ht="15">
      <c r="A148" s="2"/>
      <c r="B148" s="2"/>
      <c r="C148" s="2"/>
      <c r="D148" s="2"/>
      <c r="E148" s="2"/>
      <c r="F148" s="2"/>
    </row>
    <row r="149" spans="2:6" ht="15">
      <c r="B149" s="2"/>
      <c r="C149" s="2"/>
      <c r="D149" s="2"/>
      <c r="E149" s="2"/>
      <c r="F149" s="2"/>
    </row>
    <row r="150" spans="2:6" ht="15">
      <c r="B150" s="2"/>
      <c r="C150" s="2"/>
      <c r="D150" s="2"/>
      <c r="E150" s="2"/>
      <c r="F150" s="2"/>
    </row>
    <row r="151" spans="2:6" ht="15">
      <c r="B151" s="2"/>
      <c r="C151" s="2"/>
      <c r="D151" s="2"/>
      <c r="E151" s="2"/>
      <c r="F151" s="2"/>
    </row>
    <row r="152" spans="2:6" ht="15">
      <c r="B152" s="2"/>
      <c r="C152" s="2"/>
      <c r="D152" s="2"/>
      <c r="E152" s="2"/>
      <c r="F152" s="2"/>
    </row>
  </sheetData>
  <sheetProtection/>
  <mergeCells count="9">
    <mergeCell ref="A113:A114"/>
    <mergeCell ref="B113:B114"/>
    <mergeCell ref="C113:C114"/>
    <mergeCell ref="D113:D114"/>
    <mergeCell ref="A5:F5"/>
    <mergeCell ref="E113:E114"/>
    <mergeCell ref="F113:F114"/>
    <mergeCell ref="A31:F32"/>
    <mergeCell ref="A33:F3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Škola suvremenog plesa Ane Maletić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Racunovodstvo</cp:lastModifiedBy>
  <cp:lastPrinted>2019-12-27T11:33:29Z</cp:lastPrinted>
  <dcterms:created xsi:type="dcterms:W3CDTF">2013-12-17T10:20:18Z</dcterms:created>
  <dcterms:modified xsi:type="dcterms:W3CDTF">2019-12-27T11:33:44Z</dcterms:modified>
  <cp:category/>
  <cp:version/>
  <cp:contentType/>
  <cp:contentStatus/>
</cp:coreProperties>
</file>