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105" windowHeight="6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<sst xmlns="http://schemas.openxmlformats.org/spreadsheetml/2006/main" count="139" uniqueCount="119">
  <si>
    <t>ŠKOLA SUVREMENOG PLESA ANE MALETIĆ, Laginjina 13, Zagreb</t>
  </si>
  <si>
    <t>Naziv računa</t>
  </si>
  <si>
    <t>Račun rashoda/ izdataka</t>
  </si>
  <si>
    <t>Državni proračun</t>
  </si>
  <si>
    <t>Proračun Grada Zagreba</t>
  </si>
  <si>
    <t xml:space="preserve">Ostali prihodi </t>
  </si>
  <si>
    <t>PRIHODI POSLOVANJA</t>
  </si>
  <si>
    <t>Prihodi od imovine</t>
  </si>
  <si>
    <t>Prihodi od financijske imovine</t>
  </si>
  <si>
    <t>Prihodi od kamata na oročena sredstva i depozite po viđenju</t>
  </si>
  <si>
    <t>Prihodi po posebnim propisima i naknada</t>
  </si>
  <si>
    <t xml:space="preserve">Prihodi po posebnim propisima </t>
  </si>
  <si>
    <t>Ostali nespomenuti prihodi</t>
  </si>
  <si>
    <t>Prihodi od prodaje proizvod, pruženih usluga i donacija</t>
  </si>
  <si>
    <t>Prihodi od pruženih usluga</t>
  </si>
  <si>
    <t>Prihodi iz proračuna</t>
  </si>
  <si>
    <t>Prihodi iz proračuna za financiranje redovne djelatnosti proračunskih korisnika</t>
  </si>
  <si>
    <t>Prihodi za financiranje rashoda poslovanja</t>
  </si>
  <si>
    <t>Prihodi za financiranje rashoda za nabavu nefinancijske imovine</t>
  </si>
  <si>
    <t>Rezultat poslovanja</t>
  </si>
  <si>
    <t>Višak/manjak prihoda</t>
  </si>
  <si>
    <t>UKUPNO PRIHODI POSLOVANJA (razred 6 + 92)</t>
  </si>
  <si>
    <t>Višak prihoda iz prethodne godine</t>
  </si>
  <si>
    <t>Manjak prihoda iz prethodne godine</t>
  </si>
  <si>
    <t>RASHODI I IZDACI</t>
  </si>
  <si>
    <t>RASHODI POSLOVANJA (31+32+34)</t>
  </si>
  <si>
    <t>Prihodi za zaposlene</t>
  </si>
  <si>
    <t>Plaće</t>
  </si>
  <si>
    <t>Plaće za zaposlene - redovan rad</t>
  </si>
  <si>
    <t>Plaće za zaposlene - prekovremeni rad</t>
  </si>
  <si>
    <t>Plaće za zaposlene - smjenski rad</t>
  </si>
  <si>
    <t>Plaće-naknada za godišnji odmor</t>
  </si>
  <si>
    <t>Ostali rashodi za zaposlene</t>
  </si>
  <si>
    <t>Ostali rashodi za zaposlene po TKU</t>
  </si>
  <si>
    <t>Doprinosi na plaće</t>
  </si>
  <si>
    <t>Doprinosi za zdravstveno osiguranje</t>
  </si>
  <si>
    <t>Materijalni rashodi</t>
  </si>
  <si>
    <t>Naknade troškova zaposlenima</t>
  </si>
  <si>
    <t>Službena putovanja</t>
  </si>
  <si>
    <t>Naknade za prijevoz zaposlenika</t>
  </si>
  <si>
    <t>Stručno osposobljavanje zaposlenih</t>
  </si>
  <si>
    <t>Rashodi za materijal i energiju</t>
  </si>
  <si>
    <t>Uredski materijal i ostali materijalni rashodi</t>
  </si>
  <si>
    <t>Materijal i dijelovi za tekuće i investicijsko održavanje</t>
  </si>
  <si>
    <t>Sitni inventar</t>
  </si>
  <si>
    <t>Rashodi za usluge</t>
  </si>
  <si>
    <t>Usluge telefona, pošte i prijevoza</t>
  </si>
  <si>
    <t>Usluge promidžbe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</si>
  <si>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</si>
  <si>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</si>
  <si>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</si>
  <si>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</si>
  <si>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</si>
  <si>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</si>
  <si>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Službena, radna odjeća i obuća</t>
  </si>
  <si>
    <t>Naknada troškova osobama izvan radnog odnosa</t>
  </si>
  <si>
    <t>Ostali nespomenuti rashodi poslovanja</t>
  </si>
  <si>
    <t>Naknade predstavničkih tijela - školski odbor</t>
  </si>
  <si>
    <t>Premije osiguranja</t>
  </si>
  <si>
    <t>Reprezentacija</t>
  </si>
  <si>
    <t>Članarine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</si>
  <si>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</si>
  <si>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</si>
  <si>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</si>
  <si>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</si>
  <si>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promjene valutne klauzule</t>
  </si>
  <si>
    <t>Rashodi za nabavu nefinancijske imovine</t>
  </si>
  <si>
    <t>Postrojenja i oprema</t>
  </si>
  <si>
    <t>Računala i računalna oprema</t>
  </si>
  <si>
    <t>Ostala uredska oprema</t>
  </si>
  <si>
    <t>Glazbeni instrumenti</t>
  </si>
  <si>
    <t>Uređaji</t>
  </si>
  <si>
    <t>Knjige</t>
  </si>
  <si>
    <t>UKUPNO RASHODI POSLOVANJA (razred 3 + razred 4)</t>
  </si>
  <si>
    <t>Poslovni subjekti</t>
  </si>
  <si>
    <t>Uredski namještaj</t>
  </si>
  <si>
    <t>Rashodi za zaposlene</t>
  </si>
  <si>
    <t>Plaće za redovan rad</t>
  </si>
  <si>
    <t>Plaće za prekovremeni rad</t>
  </si>
  <si>
    <t>Plaće za posebne uvjete rada</t>
  </si>
  <si>
    <t>Doprinosi za obvezno zdravstveno osiguranje</t>
  </si>
  <si>
    <t>Doprinosi za obvezno osiguranje u slučaju nezaposlenosti</t>
  </si>
  <si>
    <t>Pomoći iz nenadžežnih proračuna</t>
  </si>
  <si>
    <t>Tekuće pomoći proračunskim korisnicima iz proračuna koji im nije nadležam</t>
  </si>
  <si>
    <t>Ravnateljica: Normela Krešić-Vrkljan, prof.</t>
  </si>
  <si>
    <t>Komunikacijska oprema</t>
  </si>
  <si>
    <t>Oprema za održavanje i zaštitu</t>
  </si>
  <si>
    <t>Usluge tekućeg i investicijskog održavanja</t>
  </si>
  <si>
    <t>Plan za 2017. od 26.09.2016.</t>
  </si>
  <si>
    <t>Voditeljica računovodstva: Davorka Ivana Žnidarić</t>
  </si>
  <si>
    <t>Donacije</t>
  </si>
  <si>
    <t>Račun rashoda/izdataka</t>
  </si>
  <si>
    <t>Ostali prihodi</t>
  </si>
  <si>
    <t>Materijal i sirovine</t>
  </si>
  <si>
    <t>Osnova za rebalans Financijskog plana su:</t>
  </si>
  <si>
    <t>Smanjeni su ostali prihodi na kontu 6526 i raspodijeljeni na konto 6631 Donacije, obzirom da donacije nisu bile planirane</t>
  </si>
  <si>
    <t xml:space="preserve">Povećani su prihodi i rashodi od državnog proračuna na kontu 636 Tekuće pomoći proračunskim korisnicima i 3 Rashodi poslovanja obzirom </t>
  </si>
  <si>
    <t>Predsjednica Školskog odbora: Oksana Čuljat, prof.</t>
  </si>
  <si>
    <t>Ostale naknade troškova zaposlenih</t>
  </si>
  <si>
    <t>s izvedbom evakuacijskog protupožarnog stubišta.</t>
  </si>
  <si>
    <t>Rashodi proračuna Grada Zagreba raspodijeljeni su na slijedeći način: sa konta 321 Naknade troškova zaposlenih su smanjena i raspodijeljena</t>
  </si>
  <si>
    <t>Na pozicijama proračuna Grada Zagreba nije došlo do promjene ukupnog iznosa, nego su sredstva preraspodijeljena po kontima,</t>
  </si>
  <si>
    <t xml:space="preserve"> zbog izrade idejnog rješenja planiranog zahvata i konzervatorijski elaborat za dogradnju dijela četvrte etaže postojeće građevine</t>
  </si>
  <si>
    <t xml:space="preserve">Na poziciji ostali prihodi nije došlo do promjene ukupnog iznosa, nego su sredstva preraspodjeljena po kontima, pa je tako sa pozicije 321 Naknade </t>
  </si>
  <si>
    <t xml:space="preserve">                    REBALANS  FINANCIJSKOG PLANA ZA 2019. GODINU </t>
  </si>
  <si>
    <t>Rebalans financijskog plana za 2019.</t>
  </si>
  <si>
    <t>Rebalans plana za 2019. od 23.12.2019.</t>
  </si>
  <si>
    <t>da je odlukom Vlade Republike Hrvatske osnovica plaće u 2019. godini</t>
  </si>
  <si>
    <t>Broj zaposlenih se povećao što je iniciralo povećanje rashoda na kontu 3295 Pristojbe i naknade.</t>
  </si>
  <si>
    <t xml:space="preserve">Povećani su rashodi na kontu 32 Materijalni rashodi jer nisu bila planirana sredstva za rad vanjskih suradnika, koji su u šk.god 2018/2019 </t>
  </si>
  <si>
    <t>angažirani.</t>
  </si>
  <si>
    <t>na konto 322 Rashodi za materijal i energiju i 323 Rashodi za usluge</t>
  </si>
  <si>
    <t>Sa konta 323 Rashodi za usluge raspodijeljena su unutar konta zbog izrade dotrajalog prozora u tajnišvu i vrata na hodniku.</t>
  </si>
  <si>
    <t>Sa konta 329 ostali nespomenuti rashodi poslovanja su smanjena sredstva i raspodjeljena na konto 343 Ostali financijski rashodi zbog povećanih bankarskih troškova.</t>
  </si>
  <si>
    <t xml:space="preserve"> intelektualne usluge i računalne usluge su bili veći. </t>
  </si>
  <si>
    <t>A unutar konta 323 Rashodi za usluge su sredstva raspodjeljena jer je više planirano za usluge telefona, a troškovi za zakupnine i najamnine,</t>
  </si>
  <si>
    <t>Izvršenje: prema bruto bilanci na dan 23.12.2019.</t>
  </si>
  <si>
    <t>Rebalans financijskog plana za 2019. godinu, prihvaćen je na sjednici Školskog odbora, dana 27.12.2019. godine.</t>
  </si>
  <si>
    <t xml:space="preserve">troškova zaposlenih raspodijeljeno na 322 Rashodi za materijal i energiju.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</si>
</sst>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1" fontId="45" fillId="3" borderId="10" xfId="0" applyNumberFormat="1" applyFont="1" applyFill="1" applyBorder="1" applyAlignment="1">
      <alignment horizontal="center" vertical="center"/>
    </xf>
    <xf numFmtId="4" fontId="45" fillId="3" borderId="10" xfId="0" applyNumberFormat="1" applyFont="1" applyFill="1" applyBorder="1" applyAlignment="1">
      <alignment/>
    </xf>
    <xf numFmtId="1" fontId="45" fillId="5" borderId="10" xfId="0" applyNumberFormat="1" applyFont="1" applyFill="1" applyBorder="1" applyAlignment="1">
      <alignment horizontal="center" vertical="center"/>
    </xf>
    <xf numFmtId="4" fontId="45" fillId="5" borderId="10" xfId="0" applyNumberFormat="1" applyFont="1" applyFill="1" applyBorder="1" applyAlignment="1">
      <alignment/>
    </xf>
    <xf numFmtId="4" fontId="44" fillId="5" borderId="10" xfId="0" applyNumberFormat="1" applyFont="1" applyFill="1" applyBorder="1" applyAlignment="1">
      <alignment/>
    </xf>
    <xf numFmtId="1" fontId="45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 horizontal="center" vertical="center"/>
    </xf>
    <xf numFmtId="4" fontId="45" fillId="5" borderId="10" xfId="0" applyNumberFormat="1" applyFont="1" applyFill="1" applyBorder="1" applyAlignment="1">
      <alignment horizontal="left" wrapText="1"/>
    </xf>
    <xf numFmtId="4" fontId="45" fillId="5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left" wrapText="1"/>
    </xf>
    <xf numFmtId="1" fontId="45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/>
    </xf>
    <xf numFmtId="0" fontId="44" fillId="3" borderId="10" xfId="0" applyFont="1" applyFill="1" applyBorder="1" applyAlignment="1">
      <alignment/>
    </xf>
    <xf numFmtId="0" fontId="44" fillId="3" borderId="10" xfId="0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/>
    </xf>
    <xf numFmtId="4" fontId="46" fillId="3" borderId="10" xfId="0" applyNumberFormat="1" applyFont="1" applyFill="1" applyBorder="1" applyAlignment="1">
      <alignment/>
    </xf>
    <xf numFmtId="4" fontId="46" fillId="5" borderId="10" xfId="0" applyNumberFormat="1" applyFont="1" applyFill="1" applyBorder="1" applyAlignment="1">
      <alignment/>
    </xf>
    <xf numFmtId="4" fontId="47" fillId="5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1" fontId="49" fillId="0" borderId="10" xfId="0" applyNumberFormat="1" applyFont="1" applyBorder="1" applyAlignment="1">
      <alignment/>
    </xf>
    <xf numFmtId="0" fontId="45" fillId="3" borderId="10" xfId="0" applyFont="1" applyFill="1" applyBorder="1" applyAlignment="1">
      <alignment/>
    </xf>
    <xf numFmtId="0" fontId="45" fillId="5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6" fillId="3" borderId="10" xfId="0" applyFont="1" applyFill="1" applyBorder="1" applyAlignment="1">
      <alignment/>
    </xf>
    <xf numFmtId="4" fontId="44" fillId="0" borderId="0" xfId="0" applyNumberFormat="1" applyFont="1" applyAlignment="1">
      <alignment/>
    </xf>
    <xf numFmtId="4" fontId="46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0" fontId="51" fillId="0" borderId="0" xfId="0" applyFont="1" applyAlignment="1">
      <alignment/>
    </xf>
    <xf numFmtId="4" fontId="47" fillId="0" borderId="10" xfId="0" applyNumberFormat="1" applyFont="1" applyBorder="1" applyAlignment="1">
      <alignment horizontal="left" vertical="center" wrapText="1"/>
    </xf>
    <xf numFmtId="4" fontId="52" fillId="0" borderId="10" xfId="0" applyNumberFormat="1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right"/>
    </xf>
    <xf numFmtId="4" fontId="44" fillId="3" borderId="10" xfId="0" applyNumberFormat="1" applyFont="1" applyFill="1" applyBorder="1" applyAlignment="1">
      <alignment/>
    </xf>
    <xf numFmtId="4" fontId="47" fillId="3" borderId="10" xfId="0" applyNumberFormat="1" applyFont="1" applyFill="1" applyBorder="1" applyAlignment="1">
      <alignment/>
    </xf>
    <xf numFmtId="4" fontId="47" fillId="33" borderId="10" xfId="0" applyNumberFormat="1" applyFont="1" applyFill="1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4" fontId="46" fillId="3" borderId="13" xfId="0" applyNumberFormat="1" applyFont="1" applyFill="1" applyBorder="1" applyAlignment="1">
      <alignment/>
    </xf>
    <xf numFmtId="4" fontId="46" fillId="5" borderId="13" xfId="0" applyNumberFormat="1" applyFont="1" applyFill="1" applyBorder="1" applyAlignment="1">
      <alignment/>
    </xf>
    <xf numFmtId="4" fontId="46" fillId="0" borderId="13" xfId="0" applyNumberFormat="1" applyFont="1" applyBorder="1" applyAlignment="1">
      <alignment/>
    </xf>
    <xf numFmtId="4" fontId="44" fillId="0" borderId="13" xfId="0" applyNumberFormat="1" applyFont="1" applyBorder="1" applyAlignment="1">
      <alignment/>
    </xf>
    <xf numFmtId="4" fontId="45" fillId="0" borderId="13" xfId="0" applyNumberFormat="1" applyFont="1" applyBorder="1" applyAlignment="1">
      <alignment/>
    </xf>
    <xf numFmtId="4" fontId="45" fillId="3" borderId="13" xfId="0" applyNumberFormat="1" applyFont="1" applyFill="1" applyBorder="1" applyAlignment="1">
      <alignment/>
    </xf>
    <xf numFmtId="4" fontId="45" fillId="5" borderId="13" xfId="0" applyNumberFormat="1" applyFont="1" applyFill="1" applyBorder="1" applyAlignment="1">
      <alignment/>
    </xf>
    <xf numFmtId="44" fontId="44" fillId="0" borderId="10" xfId="0" applyNumberFormat="1" applyFont="1" applyBorder="1" applyAlignment="1">
      <alignment wrapText="1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4" fontId="44" fillId="0" borderId="13" xfId="0" applyNumberFormat="1" applyFont="1" applyFill="1" applyBorder="1" applyAlignment="1">
      <alignment/>
    </xf>
    <xf numFmtId="0" fontId="47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4" fontId="45" fillId="0" borderId="13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/>
    </xf>
    <xf numFmtId="4" fontId="50" fillId="33" borderId="10" xfId="0" applyNumberFormat="1" applyFont="1" applyFill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0"/>
  <sheetViews>
    <sheetView tabSelected="1" zoomScalePageLayoutView="0" workbookViewId="0" topLeftCell="A100">
      <selection activeCell="B138" sqref="B138"/>
    </sheetView>
  </sheetViews>
  <sheetFormatPr defaultColWidth="9.140625" defaultRowHeight="15"/>
  <cols>
    <col min="1" max="1" width="7.421875" style="0" customWidth="1"/>
    <col min="2" max="2" width="34.57421875" style="0" customWidth="1"/>
    <col min="3" max="3" width="18.7109375" style="0" customWidth="1"/>
    <col min="4" max="4" width="18.00390625" style="0" customWidth="1"/>
    <col min="5" max="5" width="23.7109375" style="0" customWidth="1"/>
    <col min="6" max="6" width="18.28125" style="0" customWidth="1"/>
    <col min="7" max="7" width="10.57421875" style="0" customWidth="1"/>
    <col min="8" max="8" width="12.28125" style="0" customWidth="1"/>
    <col min="9" max="9" width="11.8515625" style="0" customWidth="1"/>
    <col min="10" max="10" width="18.57421875" style="0" customWidth="1"/>
  </cols>
  <sheetData>
    <row r="1" spans="1:11" ht="15">
      <c r="A1" s="2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5">
      <c r="A3" s="2"/>
      <c r="B3" s="40" t="s">
        <v>104</v>
      </c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>
      <c r="A5" s="71" t="s">
        <v>105</v>
      </c>
      <c r="B5" s="72"/>
      <c r="C5" s="72"/>
      <c r="D5" s="72"/>
      <c r="E5" s="72"/>
      <c r="F5" s="73"/>
      <c r="G5" s="2"/>
      <c r="H5" s="2"/>
      <c r="I5" s="2"/>
      <c r="J5" s="2"/>
      <c r="K5" s="2"/>
    </row>
    <row r="6" spans="1:11" ht="42.75">
      <c r="A6" s="26" t="s">
        <v>2</v>
      </c>
      <c r="B6" s="25" t="s">
        <v>1</v>
      </c>
      <c r="C6" s="25" t="s">
        <v>106</v>
      </c>
      <c r="D6" s="25" t="s">
        <v>3</v>
      </c>
      <c r="E6" s="25" t="s">
        <v>4</v>
      </c>
      <c r="F6" s="25" t="s">
        <v>5</v>
      </c>
      <c r="G6" s="2"/>
      <c r="H6" s="2"/>
      <c r="I6" s="2"/>
      <c r="J6" s="2"/>
      <c r="K6" s="2"/>
    </row>
    <row r="7" spans="1:11" ht="15">
      <c r="A7" s="3">
        <v>6</v>
      </c>
      <c r="B7" s="4" t="s">
        <v>6</v>
      </c>
      <c r="C7" s="21">
        <f>SUM(D7+E7+F7)</f>
        <v>6682773</v>
      </c>
      <c r="D7" s="22">
        <v>5730000</v>
      </c>
      <c r="E7" s="45">
        <v>436252</v>
      </c>
      <c r="F7" s="22">
        <v>516521</v>
      </c>
      <c r="G7" s="2"/>
      <c r="H7" s="2"/>
      <c r="I7" s="2"/>
      <c r="J7" s="2"/>
      <c r="K7" s="2"/>
    </row>
    <row r="8" spans="1:11" ht="15">
      <c r="A8" s="5">
        <v>63</v>
      </c>
      <c r="B8" s="6" t="s">
        <v>82</v>
      </c>
      <c r="C8" s="6">
        <v>5700000</v>
      </c>
      <c r="D8" s="6">
        <v>5730000</v>
      </c>
      <c r="E8" s="7"/>
      <c r="F8" s="6"/>
      <c r="G8" s="2"/>
      <c r="H8" s="2"/>
      <c r="I8" s="2"/>
      <c r="J8" s="2"/>
      <c r="K8" s="2"/>
    </row>
    <row r="9" spans="1:11" ht="15">
      <c r="A9" s="15">
        <v>636</v>
      </c>
      <c r="B9" s="16" t="s">
        <v>83</v>
      </c>
      <c r="C9" s="18">
        <v>5700000</v>
      </c>
      <c r="D9" s="18">
        <v>5730000</v>
      </c>
      <c r="E9" s="18"/>
      <c r="F9" s="16"/>
      <c r="G9" s="2"/>
      <c r="H9" s="2"/>
      <c r="I9" s="2"/>
      <c r="J9" s="2"/>
      <c r="K9" s="2"/>
    </row>
    <row r="10" spans="1:11" s="57" customFormat="1" ht="30">
      <c r="A10" s="17">
        <v>6361</v>
      </c>
      <c r="B10" s="14" t="s">
        <v>17</v>
      </c>
      <c r="C10" s="18">
        <v>5700000</v>
      </c>
      <c r="D10" s="18">
        <v>5730000</v>
      </c>
      <c r="E10" s="18"/>
      <c r="F10" s="16"/>
      <c r="G10" s="2"/>
      <c r="H10" s="2"/>
      <c r="I10" s="2"/>
      <c r="J10" s="2"/>
      <c r="K10" s="56"/>
    </row>
    <row r="11" spans="1:11" ht="15">
      <c r="A11" s="5">
        <v>64</v>
      </c>
      <c r="B11" s="6" t="s">
        <v>7</v>
      </c>
      <c r="C11" s="6">
        <v>200</v>
      </c>
      <c r="D11" s="7"/>
      <c r="E11" s="6">
        <v>200</v>
      </c>
      <c r="F11" s="6"/>
      <c r="G11" s="2"/>
      <c r="H11" s="2"/>
      <c r="I11" s="2"/>
      <c r="J11" s="2"/>
      <c r="K11" s="2"/>
    </row>
    <row r="12" spans="1:11" ht="15">
      <c r="A12" s="8">
        <v>641</v>
      </c>
      <c r="B12" s="9" t="s">
        <v>8</v>
      </c>
      <c r="C12" s="10">
        <v>200</v>
      </c>
      <c r="D12" s="10"/>
      <c r="E12" s="10">
        <v>200</v>
      </c>
      <c r="F12" s="10"/>
      <c r="G12" s="2"/>
      <c r="H12" s="2"/>
      <c r="I12" s="2"/>
      <c r="J12" s="2"/>
      <c r="K12" s="2"/>
    </row>
    <row r="13" spans="1:11" ht="15">
      <c r="A13" s="11">
        <v>6413</v>
      </c>
      <c r="B13" s="10" t="s">
        <v>9</v>
      </c>
      <c r="C13" s="10">
        <v>200</v>
      </c>
      <c r="D13" s="10"/>
      <c r="E13" s="10">
        <v>200</v>
      </c>
      <c r="F13" s="10"/>
      <c r="G13" s="2"/>
      <c r="H13" s="2"/>
      <c r="I13" s="2"/>
      <c r="J13" s="2"/>
      <c r="K13" s="2"/>
    </row>
    <row r="14" spans="1:12" ht="29.25">
      <c r="A14" s="5">
        <v>65</v>
      </c>
      <c r="B14" s="12" t="s">
        <v>10</v>
      </c>
      <c r="C14" s="23">
        <v>510771</v>
      </c>
      <c r="D14" s="23">
        <v>0</v>
      </c>
      <c r="E14" s="23"/>
      <c r="F14" s="23">
        <v>510771</v>
      </c>
      <c r="G14" s="2"/>
      <c r="H14" s="2"/>
      <c r="I14" s="2"/>
      <c r="J14" s="2"/>
      <c r="K14" s="2"/>
      <c r="L14" s="1"/>
    </row>
    <row r="15" spans="1:11" ht="15">
      <c r="A15" s="8">
        <v>652</v>
      </c>
      <c r="B15" s="9" t="s">
        <v>11</v>
      </c>
      <c r="C15" s="10">
        <v>510771</v>
      </c>
      <c r="D15" s="10"/>
      <c r="E15" s="10"/>
      <c r="F15" s="10">
        <v>510771</v>
      </c>
      <c r="G15" s="2"/>
      <c r="H15" s="2"/>
      <c r="I15" s="2"/>
      <c r="J15" s="2"/>
      <c r="K15" s="2"/>
    </row>
    <row r="16" spans="1:11" ht="15">
      <c r="A16" s="11">
        <v>6526</v>
      </c>
      <c r="B16" s="10" t="s">
        <v>12</v>
      </c>
      <c r="C16" s="10">
        <v>510771</v>
      </c>
      <c r="D16" s="10">
        <v>0</v>
      </c>
      <c r="E16" s="10"/>
      <c r="F16" s="10">
        <v>510771</v>
      </c>
      <c r="G16" s="2"/>
      <c r="H16" s="2"/>
      <c r="I16" s="2"/>
      <c r="J16" s="2"/>
      <c r="K16" s="2"/>
    </row>
    <row r="17" spans="1:11" ht="28.5">
      <c r="A17" s="5">
        <v>66</v>
      </c>
      <c r="B17" s="13" t="s">
        <v>13</v>
      </c>
      <c r="C17" s="6">
        <v>5500</v>
      </c>
      <c r="D17" s="23"/>
      <c r="E17" s="23"/>
      <c r="F17" s="6">
        <v>5500</v>
      </c>
      <c r="G17" s="2"/>
      <c r="H17" s="2"/>
      <c r="I17" s="2"/>
      <c r="J17" s="2"/>
      <c r="K17" s="2"/>
    </row>
    <row r="18" spans="1:11" ht="15">
      <c r="A18" s="8">
        <v>661</v>
      </c>
      <c r="B18" s="9" t="s">
        <v>14</v>
      </c>
      <c r="C18" s="10">
        <v>5500</v>
      </c>
      <c r="D18" s="10"/>
      <c r="E18" s="10"/>
      <c r="F18" s="10">
        <v>5500</v>
      </c>
      <c r="G18" s="2"/>
      <c r="H18" s="2"/>
      <c r="I18" s="2"/>
      <c r="J18" s="2"/>
      <c r="K18" s="2"/>
    </row>
    <row r="19" spans="1:11" ht="15">
      <c r="A19" s="11">
        <v>6615</v>
      </c>
      <c r="B19" s="10" t="s">
        <v>14</v>
      </c>
      <c r="C19" s="10">
        <v>5500</v>
      </c>
      <c r="D19" s="10"/>
      <c r="E19" s="10"/>
      <c r="F19" s="10">
        <v>5500</v>
      </c>
      <c r="G19" s="2"/>
      <c r="H19" s="2"/>
      <c r="I19" s="2"/>
      <c r="J19" s="2"/>
      <c r="K19" s="2"/>
    </row>
    <row r="20" spans="1:11" ht="15">
      <c r="A20" s="5">
        <v>663</v>
      </c>
      <c r="B20" s="6" t="s">
        <v>90</v>
      </c>
      <c r="C20" s="6">
        <v>250</v>
      </c>
      <c r="D20" s="7"/>
      <c r="E20" s="7"/>
      <c r="F20" s="6">
        <v>250</v>
      </c>
      <c r="G20" s="2"/>
      <c r="H20" s="2"/>
      <c r="I20" s="2"/>
      <c r="J20" s="2"/>
      <c r="K20" s="2"/>
    </row>
    <row r="21" spans="1:11" ht="15">
      <c r="A21" s="11">
        <v>6631</v>
      </c>
      <c r="B21" s="10" t="s">
        <v>90</v>
      </c>
      <c r="C21" s="10">
        <v>250</v>
      </c>
      <c r="D21" s="10"/>
      <c r="E21" s="10"/>
      <c r="F21" s="10">
        <v>250</v>
      </c>
      <c r="G21" s="2"/>
      <c r="H21" s="2"/>
      <c r="I21" s="2"/>
      <c r="J21" s="2"/>
      <c r="K21" s="2"/>
    </row>
    <row r="22" spans="1:11" ht="15">
      <c r="A22" s="5">
        <v>67</v>
      </c>
      <c r="B22" s="6" t="s">
        <v>15</v>
      </c>
      <c r="C22" s="23">
        <v>436052</v>
      </c>
      <c r="D22" s="23"/>
      <c r="E22" s="24">
        <v>436052</v>
      </c>
      <c r="F22" s="24">
        <f>SUM(F23)</f>
        <v>0</v>
      </c>
      <c r="G22" s="2"/>
      <c r="H22" s="2"/>
      <c r="I22" s="2"/>
      <c r="J22" s="2"/>
      <c r="K22" s="2"/>
    </row>
    <row r="23" spans="1:11" ht="21">
      <c r="A23" s="8">
        <v>671</v>
      </c>
      <c r="B23" s="41" t="s">
        <v>16</v>
      </c>
      <c r="C23" s="37">
        <v>436052</v>
      </c>
      <c r="D23" s="37"/>
      <c r="E23" s="46">
        <v>436052</v>
      </c>
      <c r="F23" s="9"/>
      <c r="G23" s="2"/>
      <c r="H23" s="2"/>
      <c r="I23" s="2"/>
      <c r="J23" s="2"/>
      <c r="K23" s="2"/>
    </row>
    <row r="24" spans="1:11" ht="30">
      <c r="A24" s="11">
        <v>6711</v>
      </c>
      <c r="B24" s="14" t="s">
        <v>17</v>
      </c>
      <c r="C24" s="37">
        <v>436052</v>
      </c>
      <c r="D24" s="10"/>
      <c r="E24" s="10">
        <v>436052</v>
      </c>
      <c r="F24" s="10"/>
      <c r="G24" s="2"/>
      <c r="H24" s="2"/>
      <c r="I24" s="2"/>
      <c r="J24" s="2"/>
      <c r="K24" s="2"/>
    </row>
    <row r="25" spans="1:11" ht="22.5">
      <c r="A25" s="11">
        <v>6712</v>
      </c>
      <c r="B25" s="42" t="s">
        <v>18</v>
      </c>
      <c r="C25" s="10"/>
      <c r="D25" s="10"/>
      <c r="E25" s="10"/>
      <c r="F25" s="10"/>
      <c r="G25" s="2"/>
      <c r="H25" s="2"/>
      <c r="I25" s="2"/>
      <c r="J25" s="2"/>
      <c r="K25" s="2"/>
    </row>
    <row r="26" spans="1:11" ht="15">
      <c r="A26" s="5">
        <v>92</v>
      </c>
      <c r="B26" s="6" t="s">
        <v>19</v>
      </c>
      <c r="C26" s="23"/>
      <c r="D26" s="23"/>
      <c r="E26" s="23"/>
      <c r="F26" s="23"/>
      <c r="G26" s="2"/>
      <c r="H26" s="2"/>
      <c r="I26" s="2"/>
      <c r="J26" s="2"/>
      <c r="K26" s="2"/>
    </row>
    <row r="27" spans="1:11" ht="15">
      <c r="A27" s="15">
        <v>922</v>
      </c>
      <c r="B27" s="16" t="s">
        <v>20</v>
      </c>
      <c r="C27" s="10"/>
      <c r="D27" s="10"/>
      <c r="E27" s="10"/>
      <c r="F27" s="10"/>
      <c r="G27" s="2"/>
      <c r="H27" s="2"/>
      <c r="I27" s="2"/>
      <c r="J27" s="2"/>
      <c r="K27" s="2"/>
    </row>
    <row r="28" spans="1:11" ht="15">
      <c r="A28" s="17">
        <v>9221</v>
      </c>
      <c r="B28" s="18" t="s">
        <v>22</v>
      </c>
      <c r="C28" s="10"/>
      <c r="D28" s="10"/>
      <c r="E28" s="10"/>
      <c r="F28" s="10"/>
      <c r="G28" s="2"/>
      <c r="H28" s="2"/>
      <c r="I28" s="2"/>
      <c r="J28" s="2"/>
      <c r="K28" s="2"/>
    </row>
    <row r="29" spans="1:11" ht="15">
      <c r="A29" s="17">
        <v>9222</v>
      </c>
      <c r="B29" s="18" t="s">
        <v>23</v>
      </c>
      <c r="C29" s="10"/>
      <c r="D29" s="10">
        <v>0</v>
      </c>
      <c r="E29" s="10"/>
      <c r="F29" s="10"/>
      <c r="G29" s="2"/>
      <c r="H29" s="2"/>
      <c r="I29" s="2"/>
      <c r="J29" s="2"/>
      <c r="K29" s="2"/>
    </row>
    <row r="30" spans="1:11" ht="30">
      <c r="A30" s="19"/>
      <c r="B30" s="20" t="s">
        <v>21</v>
      </c>
      <c r="C30" s="21">
        <f>SUM(D30+E30+F30)</f>
        <v>6682773</v>
      </c>
      <c r="D30" s="21">
        <v>5730000</v>
      </c>
      <c r="E30" s="21">
        <f>SUM(E22+E11)</f>
        <v>436252</v>
      </c>
      <c r="F30" s="21">
        <f>SUM(F7)</f>
        <v>516521</v>
      </c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75" t="s">
        <v>24</v>
      </c>
      <c r="B33" s="76"/>
      <c r="C33" s="76"/>
      <c r="D33" s="76"/>
      <c r="E33" s="76"/>
      <c r="F33" s="77"/>
      <c r="G33" s="2"/>
      <c r="H33" s="2"/>
      <c r="I33" s="2"/>
      <c r="J33" s="2"/>
      <c r="K33" s="2"/>
    </row>
    <row r="34" spans="1:11" ht="15">
      <c r="A34" s="78"/>
      <c r="B34" s="79"/>
      <c r="C34" s="79"/>
      <c r="D34" s="79"/>
      <c r="E34" s="79"/>
      <c r="F34" s="80"/>
      <c r="G34" s="2"/>
      <c r="H34" s="2"/>
      <c r="I34" s="2"/>
      <c r="J34" s="2"/>
      <c r="K34" s="2"/>
    </row>
    <row r="35" spans="1:11" ht="15">
      <c r="A35" s="81" t="s">
        <v>105</v>
      </c>
      <c r="B35" s="82"/>
      <c r="C35" s="82"/>
      <c r="D35" s="82"/>
      <c r="E35" s="82"/>
      <c r="F35" s="83"/>
      <c r="G35" s="2"/>
      <c r="H35" s="2"/>
      <c r="I35" s="2"/>
      <c r="J35" s="2"/>
      <c r="K35" s="2"/>
    </row>
    <row r="36" spans="1:11" ht="15" customHeight="1" hidden="1">
      <c r="A36" s="26" t="s">
        <v>2</v>
      </c>
      <c r="B36" s="29" t="s">
        <v>1</v>
      </c>
      <c r="C36" s="47" t="s">
        <v>88</v>
      </c>
      <c r="D36" s="25" t="s">
        <v>3</v>
      </c>
      <c r="E36" s="25" t="s">
        <v>4</v>
      </c>
      <c r="F36" s="25" t="s">
        <v>5</v>
      </c>
      <c r="G36" s="2"/>
      <c r="H36" s="2"/>
      <c r="I36" s="2"/>
      <c r="J36" s="2"/>
      <c r="K36" s="2"/>
    </row>
    <row r="37" spans="1:11" ht="15" customHeight="1" hidden="1">
      <c r="A37" s="32">
        <v>3</v>
      </c>
      <c r="B37" s="35" t="s">
        <v>25</v>
      </c>
      <c r="C37" s="48">
        <f>SUM(C51+C98+C64)</f>
        <v>6562011</v>
      </c>
      <c r="D37" s="21">
        <f>SUM(D64+D98+D51)</f>
        <v>5730000</v>
      </c>
      <c r="E37" s="21">
        <f>SUM(E64+E98)</f>
        <v>413930</v>
      </c>
      <c r="F37" s="21">
        <f>SUM(F64+F98)</f>
        <v>418081</v>
      </c>
      <c r="G37" s="2"/>
      <c r="H37" s="2"/>
      <c r="I37" s="2"/>
      <c r="J37" s="2"/>
      <c r="K37" s="2"/>
    </row>
    <row r="38" spans="1:11" ht="15" customHeight="1" hidden="1">
      <c r="A38" s="33">
        <v>31</v>
      </c>
      <c r="B38" s="33" t="s">
        <v>26</v>
      </c>
      <c r="C38" s="49">
        <v>4630500</v>
      </c>
      <c r="D38" s="23">
        <v>4326550</v>
      </c>
      <c r="E38" s="23"/>
      <c r="F38" s="23"/>
      <c r="G38" s="2"/>
      <c r="H38" s="2"/>
      <c r="I38" s="2"/>
      <c r="J38" s="2"/>
      <c r="K38" s="2"/>
    </row>
    <row r="39" spans="1:11" ht="15" customHeight="1" hidden="1">
      <c r="A39" s="34">
        <v>311</v>
      </c>
      <c r="B39" s="34" t="s">
        <v>27</v>
      </c>
      <c r="C39" s="50">
        <v>3860500</v>
      </c>
      <c r="D39" s="37">
        <v>3731550</v>
      </c>
      <c r="E39" s="37"/>
      <c r="F39" s="37"/>
      <c r="G39" s="2"/>
      <c r="H39" s="2"/>
      <c r="I39" s="2"/>
      <c r="J39" s="2"/>
      <c r="K39" s="2"/>
    </row>
    <row r="40" spans="1:10" ht="15" customHeight="1" hidden="1">
      <c r="A40" s="28">
        <v>3111</v>
      </c>
      <c r="B40" s="28" t="s">
        <v>28</v>
      </c>
      <c r="C40" s="51">
        <v>3100500</v>
      </c>
      <c r="D40" s="10">
        <v>3030250</v>
      </c>
      <c r="E40" s="10"/>
      <c r="F40" s="10"/>
      <c r="G40" s="2"/>
      <c r="H40" s="2"/>
      <c r="I40" s="2"/>
      <c r="J40" s="2"/>
    </row>
    <row r="41" spans="1:10" ht="15" customHeight="1" hidden="1">
      <c r="A41" s="28">
        <v>3113</v>
      </c>
      <c r="B41" s="28" t="s">
        <v>29</v>
      </c>
      <c r="C41" s="51">
        <v>260000</v>
      </c>
      <c r="D41" s="10">
        <v>211000</v>
      </c>
      <c r="E41" s="10"/>
      <c r="F41" s="10"/>
      <c r="G41" s="2"/>
      <c r="H41" s="2"/>
      <c r="I41" s="2"/>
      <c r="J41" s="2"/>
    </row>
    <row r="42" spans="1:10" ht="15" customHeight="1" hidden="1">
      <c r="A42" s="28">
        <v>31143</v>
      </c>
      <c r="B42" s="28" t="s">
        <v>30</v>
      </c>
      <c r="C42" s="51">
        <v>100000</v>
      </c>
      <c r="D42" s="10">
        <v>76900</v>
      </c>
      <c r="E42" s="10"/>
      <c r="F42" s="10"/>
      <c r="G42" s="2"/>
      <c r="H42" s="2"/>
      <c r="I42" s="2"/>
      <c r="J42" s="2"/>
    </row>
    <row r="43" spans="1:10" ht="15" customHeight="1" hidden="1">
      <c r="A43" s="31">
        <v>311116</v>
      </c>
      <c r="B43" s="28" t="s">
        <v>31</v>
      </c>
      <c r="C43" s="51">
        <v>400000</v>
      </c>
      <c r="D43" s="10">
        <v>413400</v>
      </c>
      <c r="E43" s="10"/>
      <c r="F43" s="10"/>
      <c r="G43" s="2"/>
      <c r="H43" s="2"/>
      <c r="I43" s="2"/>
      <c r="J43" s="2"/>
    </row>
    <row r="44" spans="1:10" ht="15" customHeight="1" hidden="1">
      <c r="A44" s="34">
        <v>312</v>
      </c>
      <c r="B44" s="34" t="s">
        <v>32</v>
      </c>
      <c r="C44" s="52">
        <v>100000</v>
      </c>
      <c r="D44" s="9">
        <v>27200</v>
      </c>
      <c r="E44" s="9"/>
      <c r="F44" s="9"/>
      <c r="G44" s="2"/>
      <c r="H44" s="2"/>
      <c r="I44" s="2"/>
      <c r="J44" s="2"/>
    </row>
    <row r="45" spans="1:10" ht="15" customHeight="1" hidden="1">
      <c r="A45" s="28">
        <v>3121</v>
      </c>
      <c r="B45" s="28" t="s">
        <v>33</v>
      </c>
      <c r="C45" s="51">
        <v>100000</v>
      </c>
      <c r="D45" s="10">
        <v>27200</v>
      </c>
      <c r="E45" s="10"/>
      <c r="F45" s="10"/>
      <c r="G45" s="2"/>
      <c r="H45" s="2"/>
      <c r="I45" s="2"/>
      <c r="J45" s="2"/>
    </row>
    <row r="46" spans="1:10" ht="15" customHeight="1" hidden="1">
      <c r="A46" s="28"/>
      <c r="B46" s="28"/>
      <c r="C46" s="51"/>
      <c r="D46" s="10"/>
      <c r="E46" s="10"/>
      <c r="F46" s="10"/>
      <c r="G46" s="2"/>
      <c r="H46" s="2"/>
      <c r="I46" s="2"/>
      <c r="J46" s="2"/>
    </row>
    <row r="47" spans="1:10" ht="15" customHeight="1" hidden="1">
      <c r="A47" s="34">
        <v>313</v>
      </c>
      <c r="B47" s="34" t="s">
        <v>34</v>
      </c>
      <c r="C47" s="52">
        <v>670000</v>
      </c>
      <c r="D47" s="9">
        <v>567800</v>
      </c>
      <c r="E47" s="9"/>
      <c r="F47" s="9"/>
      <c r="G47" s="2"/>
      <c r="H47" s="2"/>
      <c r="I47" s="2"/>
      <c r="J47" s="2"/>
    </row>
    <row r="48" spans="1:10" ht="15" customHeight="1" hidden="1">
      <c r="A48" s="28">
        <v>3132</v>
      </c>
      <c r="B48" s="28" t="s">
        <v>35</v>
      </c>
      <c r="C48" s="51">
        <v>600000</v>
      </c>
      <c r="D48" s="10">
        <v>504300</v>
      </c>
      <c r="E48" s="10"/>
      <c r="F48" s="10"/>
      <c r="G48" s="2"/>
      <c r="H48" s="2"/>
      <c r="I48" s="2"/>
      <c r="J48" s="2"/>
    </row>
    <row r="49" spans="1:10" ht="42.75" customHeight="1">
      <c r="A49" s="62" t="s">
        <v>91</v>
      </c>
      <c r="B49" s="63" t="s">
        <v>1</v>
      </c>
      <c r="C49" s="65" t="s">
        <v>105</v>
      </c>
      <c r="D49" s="64" t="s">
        <v>3</v>
      </c>
      <c r="E49" s="64" t="s">
        <v>4</v>
      </c>
      <c r="F49" s="64" t="s">
        <v>92</v>
      </c>
      <c r="G49" s="2"/>
      <c r="H49" s="2"/>
      <c r="I49" s="2"/>
      <c r="J49" s="2"/>
    </row>
    <row r="50" spans="1:10" ht="15">
      <c r="A50" s="32">
        <v>3</v>
      </c>
      <c r="B50" s="35" t="s">
        <v>25</v>
      </c>
      <c r="C50" s="53">
        <f>SUM(D50+E50+F50)</f>
        <v>6562011</v>
      </c>
      <c r="D50" s="4">
        <f>SUM(D51+D64+D98)</f>
        <v>5730000</v>
      </c>
      <c r="E50" s="4">
        <f>SUM(E51+E64+E98)</f>
        <v>413930</v>
      </c>
      <c r="F50" s="4">
        <f>SUM(F51+F64+F98)</f>
        <v>418081</v>
      </c>
      <c r="G50" s="2"/>
      <c r="H50" s="2"/>
      <c r="I50" s="2"/>
      <c r="J50" s="2"/>
    </row>
    <row r="51" spans="1:10" ht="15">
      <c r="A51" s="33">
        <v>31</v>
      </c>
      <c r="B51" s="33" t="s">
        <v>76</v>
      </c>
      <c r="C51" s="6">
        <v>5685500</v>
      </c>
      <c r="D51" s="6">
        <v>5685500</v>
      </c>
      <c r="E51" s="6"/>
      <c r="F51" s="6"/>
      <c r="G51" s="2"/>
      <c r="H51" s="2"/>
      <c r="I51" s="2"/>
      <c r="J51" s="2"/>
    </row>
    <row r="52" spans="1:10" ht="15">
      <c r="A52" s="34">
        <v>311</v>
      </c>
      <c r="B52" s="34" t="s">
        <v>27</v>
      </c>
      <c r="C52" s="9">
        <v>4740000</v>
      </c>
      <c r="D52" s="9">
        <f>SUM(D53:D56)</f>
        <v>4740000</v>
      </c>
      <c r="E52" s="9"/>
      <c r="F52" s="9"/>
      <c r="G52" s="2"/>
      <c r="H52" s="2"/>
      <c r="I52" s="2"/>
      <c r="J52" s="2"/>
    </row>
    <row r="53" spans="1:10" ht="15">
      <c r="A53" s="28">
        <v>3111</v>
      </c>
      <c r="B53" s="58" t="s">
        <v>77</v>
      </c>
      <c r="C53" s="51">
        <v>4250000</v>
      </c>
      <c r="D53" s="10">
        <v>4250000</v>
      </c>
      <c r="E53" s="10"/>
      <c r="F53" s="10"/>
      <c r="G53" s="2"/>
      <c r="H53" s="2"/>
      <c r="I53" s="2"/>
      <c r="J53" s="2"/>
    </row>
    <row r="54" spans="1:10" ht="15">
      <c r="A54" s="28">
        <v>3113</v>
      </c>
      <c r="B54" s="28" t="s">
        <v>78</v>
      </c>
      <c r="C54" s="51">
        <v>200000</v>
      </c>
      <c r="D54" s="10">
        <v>200000</v>
      </c>
      <c r="E54" s="10"/>
      <c r="F54" s="10"/>
      <c r="G54" s="2"/>
      <c r="H54" s="2"/>
      <c r="I54" s="2"/>
      <c r="J54" s="2"/>
    </row>
    <row r="55" spans="1:10" ht="15">
      <c r="A55" s="28">
        <v>3114</v>
      </c>
      <c r="B55" s="28" t="s">
        <v>79</v>
      </c>
      <c r="C55" s="51">
        <v>290000</v>
      </c>
      <c r="D55" s="10">
        <v>290000</v>
      </c>
      <c r="E55" s="10"/>
      <c r="F55" s="10"/>
      <c r="G55" s="2"/>
      <c r="H55" s="2"/>
      <c r="I55" s="2"/>
      <c r="J55" s="2"/>
    </row>
    <row r="56" spans="1:10" ht="15">
      <c r="A56" s="28"/>
      <c r="B56" s="28"/>
      <c r="C56" s="51"/>
      <c r="D56" s="10"/>
      <c r="E56" s="10"/>
      <c r="F56" s="10"/>
      <c r="G56" s="2"/>
      <c r="H56" s="2"/>
      <c r="I56" s="2"/>
      <c r="J56" s="2"/>
    </row>
    <row r="57" spans="1:10" ht="15">
      <c r="A57" s="34">
        <v>312</v>
      </c>
      <c r="B57" s="34" t="s">
        <v>32</v>
      </c>
      <c r="C57" s="9">
        <v>165000</v>
      </c>
      <c r="D57" s="9">
        <v>165000</v>
      </c>
      <c r="E57" s="9"/>
      <c r="F57" s="9"/>
      <c r="G57" s="2"/>
      <c r="H57" s="2"/>
      <c r="I57" s="2"/>
      <c r="J57" s="2"/>
    </row>
    <row r="58" spans="1:10" ht="15">
      <c r="A58" s="28">
        <v>3121</v>
      </c>
      <c r="B58" s="28" t="s">
        <v>32</v>
      </c>
      <c r="C58" s="51">
        <v>1650000</v>
      </c>
      <c r="D58" s="10">
        <v>165000</v>
      </c>
      <c r="E58" s="10"/>
      <c r="F58" s="10"/>
      <c r="G58" s="2"/>
      <c r="H58" s="2"/>
      <c r="I58" s="2"/>
      <c r="J58" s="2"/>
    </row>
    <row r="59" spans="1:10" ht="15">
      <c r="A59" s="28"/>
      <c r="B59" s="28"/>
      <c r="C59" s="51"/>
      <c r="D59" s="10"/>
      <c r="E59" s="10"/>
      <c r="F59" s="10"/>
      <c r="G59" s="2"/>
      <c r="H59" s="2"/>
      <c r="I59" s="2"/>
      <c r="J59" s="2"/>
    </row>
    <row r="60" spans="1:10" ht="15">
      <c r="A60" s="34">
        <v>313</v>
      </c>
      <c r="B60" s="34" t="s">
        <v>34</v>
      </c>
      <c r="C60" s="9">
        <v>770500</v>
      </c>
      <c r="D60" s="9">
        <v>770500</v>
      </c>
      <c r="E60" s="9"/>
      <c r="F60" s="9"/>
      <c r="G60" s="2"/>
      <c r="H60" s="2"/>
      <c r="I60" s="2"/>
      <c r="J60" s="2"/>
    </row>
    <row r="61" spans="1:10" ht="15">
      <c r="A61" s="28">
        <v>3132</v>
      </c>
      <c r="B61" s="28" t="s">
        <v>80</v>
      </c>
      <c r="C61" s="51">
        <v>770500</v>
      </c>
      <c r="D61" s="51">
        <v>770500</v>
      </c>
      <c r="E61" s="10"/>
      <c r="F61" s="10"/>
      <c r="G61" s="2"/>
      <c r="H61" s="2"/>
      <c r="I61" s="2"/>
      <c r="J61" s="2"/>
    </row>
    <row r="62" spans="1:10" ht="30">
      <c r="A62" s="28">
        <v>3133</v>
      </c>
      <c r="B62" s="55" t="s">
        <v>81</v>
      </c>
      <c r="C62" s="51">
        <v>10000</v>
      </c>
      <c r="D62" s="51">
        <v>10000</v>
      </c>
      <c r="E62" s="10"/>
      <c r="F62" s="10"/>
      <c r="G62" s="2"/>
      <c r="H62" s="2"/>
      <c r="I62" s="2"/>
      <c r="J62" s="2"/>
    </row>
    <row r="63" spans="1:10" ht="15">
      <c r="A63" s="28"/>
      <c r="B63" s="28"/>
      <c r="C63" s="51"/>
      <c r="D63" s="10"/>
      <c r="E63" s="10"/>
      <c r="F63" s="10"/>
      <c r="G63" s="2"/>
      <c r="H63" s="2"/>
      <c r="I63" s="2"/>
      <c r="J63" s="2"/>
    </row>
    <row r="64" spans="1:10" ht="15">
      <c r="A64" s="33">
        <v>32</v>
      </c>
      <c r="B64" s="33" t="s">
        <v>36</v>
      </c>
      <c r="C64" s="49">
        <f>SUM(C65+C70+C76+C90+C87)</f>
        <v>868796</v>
      </c>
      <c r="D64" s="6">
        <v>44500</v>
      </c>
      <c r="E64" s="23">
        <f>SUM(E65+E70+E76+E90+E87)</f>
        <v>406412</v>
      </c>
      <c r="F64" s="23">
        <f>SUM(F65+F70+F76+F90+F87)</f>
        <v>417884</v>
      </c>
      <c r="G64" s="2"/>
      <c r="H64" s="2"/>
      <c r="I64" s="2"/>
      <c r="J64" s="2"/>
    </row>
    <row r="65" spans="1:10" ht="15">
      <c r="A65" s="34">
        <v>321</v>
      </c>
      <c r="B65" s="34" t="s">
        <v>37</v>
      </c>
      <c r="C65" s="52">
        <f>SUM(C66:C69)</f>
        <v>201336</v>
      </c>
      <c r="D65" s="9"/>
      <c r="E65" s="37">
        <f>SUM(E66:E69)</f>
        <v>181322</v>
      </c>
      <c r="F65" s="9">
        <f>SUM(F66:F69)</f>
        <v>20014</v>
      </c>
      <c r="G65" s="2"/>
      <c r="H65" s="2"/>
      <c r="I65" s="2"/>
      <c r="J65" s="2"/>
    </row>
    <row r="66" spans="1:10" ht="15">
      <c r="A66" s="28">
        <v>3211</v>
      </c>
      <c r="B66" s="28" t="s">
        <v>38</v>
      </c>
      <c r="C66" s="51">
        <f>SUM(D66+E66+F66)</f>
        <v>17084</v>
      </c>
      <c r="D66" s="10"/>
      <c r="E66" s="10">
        <v>4658</v>
      </c>
      <c r="F66" s="10">
        <v>12426</v>
      </c>
      <c r="G66" s="2"/>
      <c r="H66" s="2"/>
      <c r="I66" s="2"/>
      <c r="J66" s="2"/>
    </row>
    <row r="67" spans="1:10" ht="15">
      <c r="A67" s="28">
        <v>3212</v>
      </c>
      <c r="B67" s="58" t="s">
        <v>39</v>
      </c>
      <c r="C67" s="51">
        <f>SUM(D67+E67+F67)</f>
        <v>171442</v>
      </c>
      <c r="D67" s="10"/>
      <c r="E67" s="43">
        <v>171442</v>
      </c>
      <c r="F67" s="10"/>
      <c r="G67" s="2"/>
      <c r="H67" s="2"/>
      <c r="I67" s="2"/>
      <c r="J67" s="2"/>
    </row>
    <row r="68" spans="1:10" ht="15">
      <c r="A68" s="28">
        <v>3213</v>
      </c>
      <c r="B68" s="28" t="s">
        <v>40</v>
      </c>
      <c r="C68" s="51">
        <f>SUM(D68+E68+F68)</f>
        <v>12180</v>
      </c>
      <c r="D68" s="10"/>
      <c r="E68" s="10">
        <v>5222</v>
      </c>
      <c r="F68" s="10">
        <v>6958</v>
      </c>
      <c r="G68" s="2"/>
      <c r="H68" s="2"/>
      <c r="I68" s="2"/>
      <c r="J68" s="2"/>
    </row>
    <row r="69" spans="1:10" ht="15">
      <c r="A69" s="28">
        <v>3214</v>
      </c>
      <c r="B69" s="28" t="s">
        <v>98</v>
      </c>
      <c r="C69" s="51">
        <v>630</v>
      </c>
      <c r="D69" s="10"/>
      <c r="E69" s="10"/>
      <c r="F69" s="10">
        <v>630</v>
      </c>
      <c r="G69" s="2"/>
      <c r="H69" s="2"/>
      <c r="I69" s="2"/>
      <c r="J69" s="2"/>
    </row>
    <row r="70" spans="1:10" ht="15">
      <c r="A70" s="34">
        <v>322</v>
      </c>
      <c r="B70" s="34" t="s">
        <v>41</v>
      </c>
      <c r="C70" s="52">
        <f>SUM(C71:C75)</f>
        <v>99951</v>
      </c>
      <c r="D70" s="9">
        <v>500</v>
      </c>
      <c r="E70" s="9">
        <f>SUM(E71:E75)</f>
        <v>46288</v>
      </c>
      <c r="F70" s="9">
        <f>SUM(F71:F75)</f>
        <v>53163</v>
      </c>
      <c r="G70" s="2"/>
      <c r="H70" s="2"/>
      <c r="I70" s="2"/>
      <c r="J70" s="2"/>
    </row>
    <row r="71" spans="1:10" ht="15">
      <c r="A71" s="28">
        <v>3221</v>
      </c>
      <c r="B71" s="59" t="s">
        <v>42</v>
      </c>
      <c r="C71" s="51">
        <f>SUM(D71+E71+F71)</f>
        <v>54059</v>
      </c>
      <c r="D71" s="10">
        <v>500</v>
      </c>
      <c r="E71" s="10">
        <v>29296</v>
      </c>
      <c r="F71" s="10">
        <v>24263</v>
      </c>
      <c r="G71" s="2"/>
      <c r="H71" s="2"/>
      <c r="I71" s="2"/>
      <c r="J71" s="2"/>
    </row>
    <row r="72" spans="1:10" ht="15">
      <c r="A72" s="28">
        <v>3222</v>
      </c>
      <c r="B72" s="59" t="s">
        <v>93</v>
      </c>
      <c r="C72" s="51">
        <f>SUM(D72+E72+F72)</f>
        <v>8132</v>
      </c>
      <c r="D72" s="10"/>
      <c r="E72" s="10">
        <v>8132</v>
      </c>
      <c r="F72" s="10"/>
      <c r="G72" s="2"/>
      <c r="H72" s="2"/>
      <c r="I72" s="2"/>
      <c r="J72" s="2"/>
    </row>
    <row r="73" spans="1:10" ht="15">
      <c r="A73" s="28">
        <v>3224</v>
      </c>
      <c r="B73" s="60" t="s">
        <v>43</v>
      </c>
      <c r="C73" s="51">
        <f>SUM(D73+E73+F73)</f>
        <v>17522</v>
      </c>
      <c r="D73" s="10"/>
      <c r="E73" s="10">
        <v>6922</v>
      </c>
      <c r="F73" s="10">
        <v>10600</v>
      </c>
      <c r="G73" s="2"/>
      <c r="H73" s="2"/>
      <c r="I73" s="2"/>
      <c r="J73" s="2"/>
    </row>
    <row r="74" spans="1:10" ht="15">
      <c r="A74" s="28">
        <v>3225</v>
      </c>
      <c r="B74" s="58" t="s">
        <v>44</v>
      </c>
      <c r="C74" s="51">
        <f>SUM(D74+E74+F74)</f>
        <v>14038</v>
      </c>
      <c r="D74" s="10"/>
      <c r="E74" s="10">
        <v>1938</v>
      </c>
      <c r="F74" s="10">
        <v>12100</v>
      </c>
      <c r="G74" s="2"/>
      <c r="H74" s="2"/>
      <c r="I74" s="2"/>
      <c r="J74" s="2"/>
    </row>
    <row r="75" spans="1:10" ht="15">
      <c r="A75" s="28">
        <v>3227</v>
      </c>
      <c r="B75" s="28" t="s">
        <v>54</v>
      </c>
      <c r="C75" s="51">
        <f>SUM(D75+E75+F75)</f>
        <v>6200</v>
      </c>
      <c r="D75" s="10"/>
      <c r="E75" s="10"/>
      <c r="F75" s="10">
        <v>6200</v>
      </c>
      <c r="G75" s="2"/>
      <c r="H75" s="2"/>
      <c r="I75" s="2"/>
      <c r="J75" s="2"/>
    </row>
    <row r="76" spans="1:10" ht="15">
      <c r="A76" s="34">
        <v>323</v>
      </c>
      <c r="B76" s="34" t="s">
        <v>45</v>
      </c>
      <c r="C76" s="52">
        <f>SUM(C77:C85)</f>
        <v>433216</v>
      </c>
      <c r="D76" s="9">
        <v>25000</v>
      </c>
      <c r="E76" s="38">
        <f>SUM(E77:E86)</f>
        <v>118315</v>
      </c>
      <c r="F76" s="38">
        <f>SUM(F77:F86)</f>
        <v>289901</v>
      </c>
      <c r="G76" s="2"/>
      <c r="H76" s="2"/>
      <c r="I76" s="2"/>
      <c r="J76" s="2"/>
    </row>
    <row r="77" spans="1:10" ht="15">
      <c r="A77" s="28">
        <v>3231</v>
      </c>
      <c r="B77" s="28" t="s">
        <v>46</v>
      </c>
      <c r="C77" s="51">
        <f>SUM(D77+E77+F77)</f>
        <v>47768</v>
      </c>
      <c r="D77" s="10"/>
      <c r="E77" s="10">
        <v>8867</v>
      </c>
      <c r="F77" s="10">
        <v>38901</v>
      </c>
      <c r="G77" s="2"/>
      <c r="H77" s="2"/>
      <c r="I77" s="2"/>
      <c r="J77" s="2"/>
    </row>
    <row r="78" spans="1:10" ht="15">
      <c r="A78" s="28">
        <v>3232</v>
      </c>
      <c r="B78" s="28" t="s">
        <v>87</v>
      </c>
      <c r="C78" s="51">
        <f aca="true" t="shared" si="0" ref="C78:C85">SUM(D78+E78+F78)</f>
        <v>91056</v>
      </c>
      <c r="D78" s="10"/>
      <c r="E78" s="10">
        <v>56056</v>
      </c>
      <c r="F78" s="10">
        <v>35000</v>
      </c>
      <c r="G78" s="2"/>
      <c r="H78" s="2"/>
      <c r="I78" s="2"/>
      <c r="J78" s="2"/>
    </row>
    <row r="79" spans="1:10" ht="15">
      <c r="A79" s="28">
        <v>3233</v>
      </c>
      <c r="B79" s="28" t="s">
        <v>47</v>
      </c>
      <c r="C79" s="51">
        <f t="shared" si="0"/>
        <v>10289</v>
      </c>
      <c r="D79" s="10"/>
      <c r="E79" s="10">
        <v>289</v>
      </c>
      <c r="F79" s="10">
        <v>10000</v>
      </c>
      <c r="G79" s="2"/>
      <c r="H79" s="2"/>
      <c r="I79" s="2"/>
      <c r="J79" s="2"/>
    </row>
    <row r="80" spans="1:10" ht="15">
      <c r="A80" s="28">
        <v>3234</v>
      </c>
      <c r="B80" s="28" t="s">
        <v>48</v>
      </c>
      <c r="C80" s="51">
        <f t="shared" si="0"/>
        <v>46317</v>
      </c>
      <c r="D80" s="10"/>
      <c r="E80" s="10">
        <v>26317</v>
      </c>
      <c r="F80" s="10">
        <v>20000</v>
      </c>
      <c r="G80" s="2"/>
      <c r="H80" s="2"/>
      <c r="I80" s="2"/>
      <c r="J80" s="2"/>
    </row>
    <row r="81" spans="1:10" ht="15">
      <c r="A81" s="28">
        <v>3235</v>
      </c>
      <c r="B81" s="28" t="s">
        <v>49</v>
      </c>
      <c r="C81" s="51">
        <f t="shared" si="0"/>
        <v>85000</v>
      </c>
      <c r="D81" s="10"/>
      <c r="E81" s="10">
        <v>5000</v>
      </c>
      <c r="F81" s="10">
        <v>80000</v>
      </c>
      <c r="G81" s="2"/>
      <c r="H81" s="2"/>
      <c r="I81" s="2"/>
      <c r="J81" s="2"/>
    </row>
    <row r="82" spans="1:10" ht="15">
      <c r="A82" s="28">
        <v>3236</v>
      </c>
      <c r="B82" s="28" t="s">
        <v>50</v>
      </c>
      <c r="C82" s="51">
        <f t="shared" si="0"/>
        <v>7697</v>
      </c>
      <c r="D82" s="10"/>
      <c r="E82" s="10">
        <v>7697</v>
      </c>
      <c r="F82" s="10"/>
      <c r="G82" s="2"/>
      <c r="H82" s="2"/>
      <c r="I82" s="2"/>
      <c r="J82" s="2"/>
    </row>
    <row r="83" spans="1:10" ht="15">
      <c r="A83" s="28">
        <v>3237</v>
      </c>
      <c r="B83" s="28" t="s">
        <v>51</v>
      </c>
      <c r="C83" s="51">
        <f t="shared" si="0"/>
        <v>103000</v>
      </c>
      <c r="D83" s="10">
        <v>25000</v>
      </c>
      <c r="E83" s="10"/>
      <c r="F83" s="10">
        <v>78000</v>
      </c>
      <c r="G83" s="2"/>
      <c r="H83" s="2"/>
      <c r="I83" s="2"/>
      <c r="J83" s="2"/>
    </row>
    <row r="84" spans="1:10" ht="15">
      <c r="A84" s="28">
        <v>3238</v>
      </c>
      <c r="B84" s="28" t="s">
        <v>52</v>
      </c>
      <c r="C84" s="51">
        <f t="shared" si="0"/>
        <v>31593</v>
      </c>
      <c r="D84" s="10"/>
      <c r="E84" s="10">
        <v>13593</v>
      </c>
      <c r="F84" s="10">
        <v>18000</v>
      </c>
      <c r="G84" s="2"/>
      <c r="H84" s="2"/>
      <c r="I84" s="2"/>
      <c r="J84" s="2"/>
    </row>
    <row r="85" spans="1:10" ht="15">
      <c r="A85" s="28">
        <v>3239</v>
      </c>
      <c r="B85" s="28" t="s">
        <v>53</v>
      </c>
      <c r="C85" s="51">
        <f t="shared" si="0"/>
        <v>10496</v>
      </c>
      <c r="D85" s="10"/>
      <c r="E85" s="10">
        <v>496</v>
      </c>
      <c r="F85" s="10">
        <v>10000</v>
      </c>
      <c r="G85" s="2"/>
      <c r="H85" s="2"/>
      <c r="I85" s="2"/>
      <c r="J85" s="2"/>
    </row>
    <row r="86" spans="1:10" ht="15">
      <c r="A86" s="28"/>
      <c r="B86" s="28"/>
      <c r="C86" s="51"/>
      <c r="D86" s="10"/>
      <c r="E86" s="10"/>
      <c r="F86" s="10"/>
      <c r="G86" s="2"/>
      <c r="H86" s="2"/>
      <c r="I86" s="2"/>
      <c r="J86" s="2"/>
    </row>
    <row r="87" spans="1:10" ht="29.25">
      <c r="A87" s="34">
        <v>324</v>
      </c>
      <c r="B87" s="30" t="s">
        <v>55</v>
      </c>
      <c r="C87" s="52">
        <v>5906</v>
      </c>
      <c r="D87" s="9"/>
      <c r="E87" s="9"/>
      <c r="F87" s="9">
        <v>5906</v>
      </c>
      <c r="G87" s="2"/>
      <c r="H87" s="2"/>
      <c r="I87" s="2"/>
      <c r="J87" s="2"/>
    </row>
    <row r="88" spans="1:10" ht="30">
      <c r="A88" s="28">
        <v>3241</v>
      </c>
      <c r="B88" s="39" t="s">
        <v>55</v>
      </c>
      <c r="C88" s="51">
        <v>5906</v>
      </c>
      <c r="D88" s="10"/>
      <c r="E88" s="10"/>
      <c r="F88" s="10">
        <v>5906</v>
      </c>
      <c r="G88" s="2"/>
      <c r="H88" s="2"/>
      <c r="I88" s="2"/>
      <c r="J88" s="2"/>
    </row>
    <row r="89" spans="1:10" ht="15">
      <c r="A89" s="28"/>
      <c r="B89" s="28"/>
      <c r="C89" s="51"/>
      <c r="D89" s="10"/>
      <c r="E89" s="10"/>
      <c r="F89" s="10"/>
      <c r="G89" s="2"/>
      <c r="H89" s="2"/>
      <c r="I89" s="2"/>
      <c r="J89" s="2"/>
    </row>
    <row r="90" spans="1:10" ht="15">
      <c r="A90" s="34">
        <v>329</v>
      </c>
      <c r="B90" s="34" t="s">
        <v>56</v>
      </c>
      <c r="C90" s="52">
        <f>SUM(C91:C96)</f>
        <v>128387</v>
      </c>
      <c r="D90" s="9">
        <v>19000</v>
      </c>
      <c r="E90" s="9">
        <f>SUM(E91:E96)</f>
        <v>60487</v>
      </c>
      <c r="F90" s="9">
        <f>SUM(F91:F97)</f>
        <v>48900</v>
      </c>
      <c r="G90" s="2"/>
      <c r="H90" s="2"/>
      <c r="I90" s="2"/>
      <c r="J90" s="2"/>
    </row>
    <row r="91" spans="1:10" ht="15">
      <c r="A91" s="28">
        <v>3291</v>
      </c>
      <c r="B91" s="28" t="s">
        <v>57</v>
      </c>
      <c r="C91" s="51">
        <f aca="true" t="shared" si="1" ref="C91:C96">SUM(D91+E91+F91)</f>
        <v>50986</v>
      </c>
      <c r="D91" s="10"/>
      <c r="E91" s="10">
        <v>50986</v>
      </c>
      <c r="F91" s="10"/>
      <c r="G91" s="2"/>
      <c r="H91" s="2"/>
      <c r="I91" s="2"/>
      <c r="J91" s="2"/>
    </row>
    <row r="92" spans="1:10" ht="15">
      <c r="A92" s="28">
        <v>3292</v>
      </c>
      <c r="B92" s="28" t="s">
        <v>58</v>
      </c>
      <c r="C92" s="51">
        <f t="shared" si="1"/>
        <v>9584</v>
      </c>
      <c r="D92" s="10"/>
      <c r="E92" s="10">
        <v>5484</v>
      </c>
      <c r="F92" s="10">
        <v>4100</v>
      </c>
      <c r="G92" s="2"/>
      <c r="H92" s="2"/>
      <c r="I92" s="2"/>
      <c r="J92" s="2"/>
    </row>
    <row r="93" spans="1:10" ht="15">
      <c r="A93" s="28">
        <v>3293</v>
      </c>
      <c r="B93" s="28" t="s">
        <v>59</v>
      </c>
      <c r="C93" s="51">
        <f t="shared" si="1"/>
        <v>2000</v>
      </c>
      <c r="D93" s="10"/>
      <c r="E93" s="10">
        <v>0</v>
      </c>
      <c r="F93" s="10">
        <v>2000</v>
      </c>
      <c r="G93" s="2"/>
      <c r="H93" s="2"/>
      <c r="I93" s="2"/>
      <c r="J93" s="2"/>
    </row>
    <row r="94" spans="1:10" ht="15">
      <c r="A94" s="28">
        <v>3294</v>
      </c>
      <c r="B94" s="28" t="s">
        <v>60</v>
      </c>
      <c r="C94" s="51">
        <f t="shared" si="1"/>
        <v>12348</v>
      </c>
      <c r="D94" s="10"/>
      <c r="E94" s="10">
        <v>3348</v>
      </c>
      <c r="F94" s="10">
        <v>9000</v>
      </c>
      <c r="G94" s="2"/>
      <c r="H94" s="2"/>
      <c r="I94" s="2"/>
      <c r="J94" s="2"/>
    </row>
    <row r="95" spans="1:10" ht="15">
      <c r="A95" s="28">
        <v>3295</v>
      </c>
      <c r="B95" s="28" t="s">
        <v>61</v>
      </c>
      <c r="C95" s="51">
        <f t="shared" si="1"/>
        <v>20500</v>
      </c>
      <c r="D95" s="10">
        <v>19000</v>
      </c>
      <c r="E95" s="10">
        <v>0</v>
      </c>
      <c r="F95" s="10">
        <v>1500</v>
      </c>
      <c r="G95" s="2"/>
      <c r="H95" s="2"/>
      <c r="I95" s="2"/>
      <c r="J95" s="2"/>
    </row>
    <row r="96" spans="1:10" ht="15">
      <c r="A96" s="28">
        <v>3299</v>
      </c>
      <c r="B96" s="28" t="s">
        <v>56</v>
      </c>
      <c r="C96" s="51">
        <f t="shared" si="1"/>
        <v>32969</v>
      </c>
      <c r="D96" s="10"/>
      <c r="E96" s="10">
        <v>669</v>
      </c>
      <c r="F96" s="10">
        <v>32300</v>
      </c>
      <c r="G96" s="2"/>
      <c r="H96" s="2"/>
      <c r="I96" s="2"/>
      <c r="J96" s="2"/>
    </row>
    <row r="97" spans="1:10" ht="15">
      <c r="A97" s="28"/>
      <c r="B97" s="28"/>
      <c r="C97" s="51"/>
      <c r="D97" s="10"/>
      <c r="E97" s="10"/>
      <c r="F97" s="10"/>
      <c r="G97" s="2"/>
      <c r="H97" s="2"/>
      <c r="I97" s="2"/>
      <c r="J97" s="2"/>
    </row>
    <row r="98" spans="1:10" ht="15">
      <c r="A98" s="32">
        <v>34</v>
      </c>
      <c r="B98" s="32" t="s">
        <v>62</v>
      </c>
      <c r="C98" s="53">
        <v>7715</v>
      </c>
      <c r="D98" s="4">
        <v>0</v>
      </c>
      <c r="E98" s="4">
        <f>SUM(E99)</f>
        <v>7518</v>
      </c>
      <c r="F98" s="4">
        <f>SUM(F99)</f>
        <v>197</v>
      </c>
      <c r="G98" s="2"/>
      <c r="H98" s="2"/>
      <c r="I98" s="2"/>
      <c r="J98" s="2"/>
    </row>
    <row r="99" spans="1:10" ht="15">
      <c r="A99" s="33">
        <v>343</v>
      </c>
      <c r="B99" s="33" t="s">
        <v>63</v>
      </c>
      <c r="C99" s="54">
        <v>7715</v>
      </c>
      <c r="D99" s="6">
        <v>0</v>
      </c>
      <c r="E99" s="6">
        <f>SUM(E100)</f>
        <v>7518</v>
      </c>
      <c r="F99" s="6">
        <v>197</v>
      </c>
      <c r="G99" s="2"/>
      <c r="H99" s="2"/>
      <c r="I99" s="2"/>
      <c r="J99" s="2"/>
    </row>
    <row r="100" spans="1:10" ht="15">
      <c r="A100" s="28">
        <v>3431</v>
      </c>
      <c r="B100" s="28" t="s">
        <v>64</v>
      </c>
      <c r="C100" s="61">
        <v>7518</v>
      </c>
      <c r="D100" s="10"/>
      <c r="E100" s="10">
        <v>7518</v>
      </c>
      <c r="F100" s="10">
        <v>0</v>
      </c>
      <c r="G100" s="2"/>
      <c r="H100" s="2"/>
      <c r="I100" s="2"/>
      <c r="J100" s="2"/>
    </row>
    <row r="101" spans="1:10" ht="30">
      <c r="A101" s="28">
        <v>3432</v>
      </c>
      <c r="B101" s="39" t="s">
        <v>65</v>
      </c>
      <c r="C101" s="51">
        <v>197</v>
      </c>
      <c r="D101" s="10">
        <v>0</v>
      </c>
      <c r="E101" s="10">
        <v>0</v>
      </c>
      <c r="F101" s="10">
        <v>197</v>
      </c>
      <c r="G101" s="2"/>
      <c r="H101" s="2"/>
      <c r="I101" s="2"/>
      <c r="J101" s="2"/>
    </row>
    <row r="102" spans="1:10" ht="30" customHeight="1">
      <c r="A102" s="28"/>
      <c r="B102" s="39"/>
      <c r="C102" s="51"/>
      <c r="D102" s="10"/>
      <c r="E102" s="10"/>
      <c r="F102" s="10"/>
      <c r="G102" s="2"/>
      <c r="H102" s="2"/>
      <c r="I102" s="2"/>
      <c r="J102" s="2"/>
    </row>
    <row r="103" spans="1:10" ht="15">
      <c r="A103" s="32">
        <v>4</v>
      </c>
      <c r="B103" s="32" t="s">
        <v>66</v>
      </c>
      <c r="C103" s="21">
        <v>120762</v>
      </c>
      <c r="D103" s="21"/>
      <c r="E103" s="21">
        <f>SUM(E104+E105)</f>
        <v>22322</v>
      </c>
      <c r="F103" s="21">
        <f>SUM(F104+F105)</f>
        <v>98440</v>
      </c>
      <c r="G103" s="2"/>
      <c r="H103" s="2"/>
      <c r="I103" s="2"/>
      <c r="J103" s="2"/>
    </row>
    <row r="104" spans="1:10" ht="15">
      <c r="A104" s="32">
        <v>4212</v>
      </c>
      <c r="B104" s="19" t="s">
        <v>74</v>
      </c>
      <c r="C104" s="53">
        <v>0</v>
      </c>
      <c r="D104" s="4"/>
      <c r="E104" s="44">
        <v>0</v>
      </c>
      <c r="F104" s="21"/>
      <c r="G104" s="2"/>
      <c r="H104" s="2"/>
      <c r="I104" s="2"/>
      <c r="J104" s="2"/>
    </row>
    <row r="105" spans="1:10" ht="15">
      <c r="A105" s="33">
        <v>422</v>
      </c>
      <c r="B105" s="33" t="s">
        <v>67</v>
      </c>
      <c r="C105" s="54">
        <f>SUM(C106:C113)</f>
        <v>120762</v>
      </c>
      <c r="D105" s="6"/>
      <c r="E105" s="23">
        <f>SUM(E106:E113)</f>
        <v>22322</v>
      </c>
      <c r="F105" s="23">
        <f>SUM(F106:F113)</f>
        <v>98440</v>
      </c>
      <c r="G105" s="2"/>
      <c r="H105" s="2"/>
      <c r="I105" s="2"/>
      <c r="J105" s="2"/>
    </row>
    <row r="106" spans="1:10" ht="15">
      <c r="A106" s="28">
        <v>42211</v>
      </c>
      <c r="B106" s="58" t="s">
        <v>68</v>
      </c>
      <c r="C106" s="51">
        <f>SUM(D106+E106+F106)</f>
        <v>0</v>
      </c>
      <c r="D106" s="10"/>
      <c r="E106" s="10">
        <v>0</v>
      </c>
      <c r="F106" s="10"/>
      <c r="G106" s="2"/>
      <c r="H106" s="2"/>
      <c r="I106" s="2"/>
      <c r="J106" s="2"/>
    </row>
    <row r="107" spans="1:10" ht="15">
      <c r="A107" s="28">
        <v>42212</v>
      </c>
      <c r="B107" s="58" t="s">
        <v>75</v>
      </c>
      <c r="C107" s="51">
        <f aca="true" t="shared" si="2" ref="C107:C113">SUM(D107+E107+F107)</f>
        <v>64102</v>
      </c>
      <c r="D107" s="10"/>
      <c r="E107" s="10">
        <v>14882</v>
      </c>
      <c r="F107" s="10">
        <v>49220</v>
      </c>
      <c r="G107" s="2"/>
      <c r="H107" s="2"/>
      <c r="I107" s="2"/>
      <c r="J107" s="2"/>
    </row>
    <row r="108" spans="1:10" ht="15">
      <c r="A108" s="28">
        <v>42219</v>
      </c>
      <c r="B108" s="58" t="s">
        <v>69</v>
      </c>
      <c r="C108" s="51">
        <f t="shared" si="2"/>
        <v>0</v>
      </c>
      <c r="D108" s="10"/>
      <c r="E108" s="10">
        <v>0</v>
      </c>
      <c r="F108" s="10">
        <v>0</v>
      </c>
      <c r="G108" s="2"/>
      <c r="H108" s="2"/>
      <c r="I108" s="2"/>
      <c r="J108" s="2"/>
    </row>
    <row r="109" spans="1:10" ht="15">
      <c r="A109" s="28">
        <v>4222</v>
      </c>
      <c r="B109" s="58" t="s">
        <v>85</v>
      </c>
      <c r="C109" s="51">
        <f t="shared" si="2"/>
        <v>9844</v>
      </c>
      <c r="D109" s="10"/>
      <c r="E109" s="10"/>
      <c r="F109" s="10">
        <v>9844</v>
      </c>
      <c r="G109" s="2"/>
      <c r="H109" s="2"/>
      <c r="I109" s="2"/>
      <c r="J109" s="2"/>
    </row>
    <row r="110" spans="1:10" ht="15">
      <c r="A110" s="28">
        <v>4223</v>
      </c>
      <c r="B110" s="58" t="s">
        <v>86</v>
      </c>
      <c r="C110" s="51">
        <f t="shared" si="2"/>
        <v>0</v>
      </c>
      <c r="D110" s="10"/>
      <c r="E110" s="10"/>
      <c r="F110" s="10"/>
      <c r="G110" s="2"/>
      <c r="H110" s="2"/>
      <c r="I110" s="2"/>
      <c r="J110" s="2"/>
    </row>
    <row r="111" spans="1:10" ht="15">
      <c r="A111" s="28">
        <v>4226</v>
      </c>
      <c r="B111" s="58" t="s">
        <v>70</v>
      </c>
      <c r="C111" s="51">
        <f t="shared" si="2"/>
        <v>19688</v>
      </c>
      <c r="D111" s="10"/>
      <c r="E111" s="10"/>
      <c r="F111" s="10">
        <v>19688</v>
      </c>
      <c r="G111" s="2"/>
      <c r="H111" s="2"/>
      <c r="I111" s="2"/>
      <c r="J111" s="2"/>
    </row>
    <row r="112" spans="1:10" ht="15">
      <c r="A112" s="28">
        <v>4227</v>
      </c>
      <c r="B112" s="58" t="s">
        <v>71</v>
      </c>
      <c r="C112" s="51">
        <f t="shared" si="2"/>
        <v>27128</v>
      </c>
      <c r="D112" s="10"/>
      <c r="E112" s="10">
        <v>7440</v>
      </c>
      <c r="F112" s="10">
        <v>19688</v>
      </c>
      <c r="G112" s="2"/>
      <c r="H112" s="2"/>
      <c r="I112" s="2"/>
      <c r="J112" s="2"/>
    </row>
    <row r="113" spans="1:10" ht="15">
      <c r="A113" s="28">
        <v>4241</v>
      </c>
      <c r="B113" s="58" t="s">
        <v>72</v>
      </c>
      <c r="C113" s="51">
        <f t="shared" si="2"/>
        <v>0</v>
      </c>
      <c r="D113" s="10"/>
      <c r="E113" s="10"/>
      <c r="F113" s="10"/>
      <c r="G113" s="2"/>
      <c r="H113" s="2"/>
      <c r="I113" s="2"/>
      <c r="J113" s="2"/>
    </row>
    <row r="114" spans="1:10" ht="15">
      <c r="A114" s="28"/>
      <c r="B114" s="28"/>
      <c r="C114" s="51"/>
      <c r="D114" s="10"/>
      <c r="E114" s="10"/>
      <c r="F114" s="10"/>
      <c r="G114" s="2"/>
      <c r="H114" s="2"/>
      <c r="I114" s="2"/>
      <c r="J114" s="2"/>
    </row>
    <row r="115" spans="1:10" ht="15">
      <c r="A115" s="66"/>
      <c r="B115" s="67" t="s">
        <v>73</v>
      </c>
      <c r="C115" s="69">
        <f>C50+C103</f>
        <v>6682773</v>
      </c>
      <c r="D115" s="70">
        <f>SUM(D50+D103)</f>
        <v>5730000</v>
      </c>
      <c r="E115" s="70">
        <f>SUM(E50+E103)</f>
        <v>436252</v>
      </c>
      <c r="F115" s="74">
        <f>SUM(F37+F103)</f>
        <v>516521</v>
      </c>
      <c r="G115" s="36"/>
      <c r="H115" s="36"/>
      <c r="I115" s="36"/>
      <c r="J115" s="36"/>
    </row>
    <row r="116" spans="1:10" ht="15">
      <c r="A116" s="66"/>
      <c r="B116" s="68"/>
      <c r="C116" s="69"/>
      <c r="D116" s="70"/>
      <c r="E116" s="70"/>
      <c r="F116" s="74"/>
      <c r="G116" s="36"/>
      <c r="H116" s="36"/>
      <c r="I116" s="36"/>
      <c r="J116" s="36"/>
    </row>
    <row r="117" spans="1:10" ht="15">
      <c r="A117" s="2"/>
      <c r="B117" s="2"/>
      <c r="C117" s="36"/>
      <c r="D117" s="36"/>
      <c r="E117" s="36"/>
      <c r="F117" s="36"/>
      <c r="G117" s="36"/>
      <c r="H117" s="36"/>
      <c r="I117" s="36"/>
      <c r="J117" s="36"/>
    </row>
    <row r="118" spans="1:10" ht="15">
      <c r="A118" s="2"/>
      <c r="B118" s="2"/>
      <c r="C118" s="36"/>
      <c r="D118" s="36"/>
      <c r="E118" s="36"/>
      <c r="F118" s="36"/>
      <c r="G118" s="36"/>
      <c r="H118" s="36"/>
      <c r="I118" s="36"/>
      <c r="J118" s="36"/>
    </row>
    <row r="119" spans="1:10" ht="15">
      <c r="A119" s="2"/>
      <c r="B119" s="2"/>
      <c r="C119" s="36"/>
      <c r="D119" s="36"/>
      <c r="E119" s="36"/>
      <c r="F119" s="36"/>
      <c r="G119" s="36"/>
      <c r="H119" s="36"/>
      <c r="I119" s="36"/>
      <c r="J119" s="36"/>
    </row>
    <row r="120" spans="1:10" ht="15">
      <c r="A120" s="2"/>
      <c r="B120" s="2" t="s">
        <v>94</v>
      </c>
      <c r="C120" s="36"/>
      <c r="D120" s="36"/>
      <c r="E120" s="36"/>
      <c r="F120" s="36"/>
      <c r="G120" s="36"/>
      <c r="H120" s="36"/>
      <c r="I120" s="36"/>
      <c r="J120" s="36"/>
    </row>
    <row r="121" spans="1:10" ht="15">
      <c r="A121" s="2"/>
      <c r="B121" s="2"/>
      <c r="C121" s="36"/>
      <c r="D121" s="36"/>
      <c r="E121" s="36"/>
      <c r="F121" s="36"/>
      <c r="G121" s="36"/>
      <c r="H121" s="36"/>
      <c r="I121" s="36"/>
      <c r="J121" s="36"/>
    </row>
    <row r="122" spans="1:10" ht="15">
      <c r="A122" s="2"/>
      <c r="B122" s="2" t="s">
        <v>96</v>
      </c>
      <c r="C122" s="36"/>
      <c r="D122" s="36"/>
      <c r="E122" s="36"/>
      <c r="F122" s="36"/>
      <c r="G122" s="36"/>
      <c r="H122" s="36"/>
      <c r="I122" s="36"/>
      <c r="J122" s="36"/>
    </row>
    <row r="123" spans="1:10" ht="15">
      <c r="A123" s="2"/>
      <c r="B123" s="2" t="s">
        <v>107</v>
      </c>
      <c r="C123" s="36"/>
      <c r="D123" s="36"/>
      <c r="E123" s="36"/>
      <c r="F123" s="36"/>
      <c r="G123" s="36"/>
      <c r="H123" s="36"/>
      <c r="I123" s="36"/>
      <c r="J123" s="36"/>
    </row>
    <row r="124" spans="1:10" ht="15">
      <c r="A124" s="2"/>
      <c r="B124" s="2" t="s">
        <v>109</v>
      </c>
      <c r="C124" s="36"/>
      <c r="D124" s="36"/>
      <c r="E124" s="36"/>
      <c r="F124" s="36"/>
      <c r="G124" s="36"/>
      <c r="H124" s="36"/>
      <c r="I124" s="36"/>
      <c r="J124" s="36"/>
    </row>
    <row r="125" spans="1:10" ht="15">
      <c r="A125" s="2"/>
      <c r="B125" s="2" t="s">
        <v>110</v>
      </c>
      <c r="C125" s="36"/>
      <c r="D125" s="36"/>
      <c r="E125" s="36"/>
      <c r="F125" s="36"/>
      <c r="G125" s="36"/>
      <c r="H125" s="36"/>
      <c r="I125" s="36"/>
      <c r="J125" s="36"/>
    </row>
    <row r="126" spans="1:10" ht="15">
      <c r="A126" s="2"/>
      <c r="B126" s="2" t="s">
        <v>108</v>
      </c>
      <c r="C126" s="36"/>
      <c r="D126" s="36"/>
      <c r="E126" s="36"/>
      <c r="F126" s="36"/>
      <c r="G126" s="36"/>
      <c r="H126" s="36"/>
      <c r="I126" s="36"/>
      <c r="J126" s="36"/>
    </row>
    <row r="127" spans="1:10" ht="15">
      <c r="A127" s="2"/>
      <c r="B127" s="2" t="s">
        <v>95</v>
      </c>
      <c r="C127" s="36"/>
      <c r="D127" s="36"/>
      <c r="E127" s="36"/>
      <c r="F127" s="36"/>
      <c r="G127" s="36"/>
      <c r="H127" s="36"/>
      <c r="I127" s="36"/>
      <c r="J127" s="36"/>
    </row>
    <row r="128" spans="1:10" ht="15">
      <c r="A128" s="2"/>
      <c r="B128" s="2"/>
      <c r="C128" s="36"/>
      <c r="D128" s="36"/>
      <c r="E128" s="36"/>
      <c r="F128" s="36"/>
      <c r="G128" s="36"/>
      <c r="H128" s="36"/>
      <c r="I128" s="2"/>
      <c r="J128" s="2"/>
    </row>
    <row r="129" spans="1:10" ht="15">
      <c r="A129" s="2"/>
      <c r="B129" s="2" t="s">
        <v>101</v>
      </c>
      <c r="C129" s="36"/>
      <c r="D129" s="36"/>
      <c r="E129" s="36"/>
      <c r="F129" s="36"/>
      <c r="G129" s="36"/>
      <c r="H129" s="2"/>
      <c r="I129" s="2"/>
      <c r="J129" s="2"/>
    </row>
    <row r="130" spans="1:10" ht="15">
      <c r="A130" s="2"/>
      <c r="B130" s="2" t="s">
        <v>102</v>
      </c>
      <c r="C130" s="36"/>
      <c r="D130" s="36"/>
      <c r="E130" s="36"/>
      <c r="F130" s="36"/>
      <c r="G130" s="36"/>
      <c r="H130" s="2"/>
      <c r="I130" s="2"/>
      <c r="J130" s="2"/>
    </row>
    <row r="131" spans="1:10" ht="15">
      <c r="A131" s="2"/>
      <c r="B131" s="2" t="s">
        <v>99</v>
      </c>
      <c r="C131" s="36"/>
      <c r="D131" s="36"/>
      <c r="E131" s="36"/>
      <c r="F131" s="36"/>
      <c r="G131" s="36"/>
      <c r="H131" s="2"/>
      <c r="I131" s="2"/>
      <c r="J131" s="2"/>
    </row>
    <row r="132" spans="1:10" ht="15">
      <c r="A132" s="2"/>
      <c r="B132" s="2" t="s">
        <v>100</v>
      </c>
      <c r="C132" s="36"/>
      <c r="D132" s="36"/>
      <c r="E132" s="36"/>
      <c r="F132" s="36"/>
      <c r="G132" s="36"/>
      <c r="H132" s="2"/>
      <c r="I132" s="2"/>
      <c r="J132" s="2"/>
    </row>
    <row r="133" spans="1:10" ht="15">
      <c r="A133" s="2"/>
      <c r="B133" s="2" t="s">
        <v>111</v>
      </c>
      <c r="C133" s="36"/>
      <c r="D133" s="36"/>
      <c r="E133" s="36"/>
      <c r="F133" s="36"/>
      <c r="G133" s="2"/>
      <c r="H133" s="2"/>
      <c r="I133" s="2"/>
      <c r="J133" s="2"/>
    </row>
    <row r="134" spans="1:10" ht="15">
      <c r="A134" s="2"/>
      <c r="B134" s="2" t="s">
        <v>112</v>
      </c>
      <c r="C134" s="36"/>
      <c r="D134" s="36"/>
      <c r="E134" s="36"/>
      <c r="F134" s="36"/>
      <c r="G134" s="2"/>
      <c r="H134" s="2"/>
      <c r="I134" s="2"/>
      <c r="J134" s="2"/>
    </row>
    <row r="135" spans="1:10" ht="15">
      <c r="A135" s="2"/>
      <c r="B135" s="2" t="s">
        <v>113</v>
      </c>
      <c r="C135" s="36"/>
      <c r="D135" s="36"/>
      <c r="E135" s="36"/>
      <c r="F135" s="36"/>
      <c r="G135" s="2"/>
      <c r="H135" s="2"/>
      <c r="I135" s="2"/>
      <c r="J135" s="2"/>
    </row>
    <row r="136" spans="1:10" ht="15">
      <c r="A136" s="2"/>
      <c r="B136" s="2"/>
      <c r="C136" s="36"/>
      <c r="D136" s="36"/>
      <c r="E136" s="36"/>
      <c r="F136" s="36"/>
      <c r="G136" s="2"/>
      <c r="H136" s="2"/>
      <c r="I136" s="2"/>
      <c r="J136" s="2"/>
    </row>
    <row r="137" spans="1:10" ht="15">
      <c r="A137" s="2"/>
      <c r="B137" s="2" t="s">
        <v>103</v>
      </c>
      <c r="C137" s="36"/>
      <c r="D137" s="36"/>
      <c r="E137" s="36"/>
      <c r="F137" s="36"/>
      <c r="G137" s="2"/>
      <c r="H137" s="2"/>
      <c r="I137" s="2"/>
      <c r="J137" s="2"/>
    </row>
    <row r="138" spans="1:10" ht="15">
      <c r="A138" s="2"/>
      <c r="B138" s="2" t="s">
        <v>118</v>
      </c>
      <c r="C138" s="36"/>
      <c r="D138" s="36"/>
      <c r="E138" s="36"/>
      <c r="F138" s="36"/>
      <c r="G138" s="2"/>
      <c r="H138" s="2"/>
      <c r="I138" s="2"/>
      <c r="J138" s="2"/>
    </row>
    <row r="139" spans="1:10" ht="15">
      <c r="A139" s="2"/>
      <c r="B139" s="2" t="s">
        <v>115</v>
      </c>
      <c r="C139" s="36"/>
      <c r="D139" s="36"/>
      <c r="E139" s="36"/>
      <c r="F139" s="36"/>
      <c r="G139" s="2"/>
      <c r="H139" s="2"/>
      <c r="I139" s="2"/>
      <c r="J139" s="2"/>
    </row>
    <row r="140" spans="1:10" ht="15">
      <c r="A140" s="2"/>
      <c r="B140" s="2" t="s">
        <v>114</v>
      </c>
      <c r="C140" s="36"/>
      <c r="D140" s="36"/>
      <c r="E140" s="36"/>
      <c r="F140" s="36"/>
      <c r="G140" s="2"/>
      <c r="H140" s="2"/>
      <c r="I140" s="2"/>
      <c r="J140" s="2"/>
    </row>
    <row r="141" spans="1:10" ht="15">
      <c r="A141" s="2"/>
      <c r="B141" s="2"/>
      <c r="C141" s="36"/>
      <c r="D141" s="36"/>
      <c r="E141" s="36"/>
      <c r="F141" s="36"/>
      <c r="G141" s="2"/>
      <c r="H141" s="2"/>
      <c r="I141" s="2"/>
      <c r="J141" s="2"/>
    </row>
    <row r="142" spans="1:10" ht="15">
      <c r="A142" s="2"/>
      <c r="B142" s="2" t="s">
        <v>116</v>
      </c>
      <c r="C142" s="36"/>
      <c r="D142" s="36"/>
      <c r="E142" s="36"/>
      <c r="F142" s="36"/>
      <c r="G142" s="2"/>
      <c r="H142" s="2"/>
      <c r="I142" s="2"/>
      <c r="J142" s="2"/>
    </row>
    <row r="143" spans="1:10" ht="15">
      <c r="A143" s="2"/>
      <c r="B143" s="2"/>
      <c r="C143" s="36"/>
      <c r="D143" s="36"/>
      <c r="E143" s="36"/>
      <c r="F143" s="36"/>
      <c r="H143" s="2"/>
      <c r="I143" s="2"/>
      <c r="J143" s="2"/>
    </row>
    <row r="144" spans="1:10" ht="15">
      <c r="A144" s="2"/>
      <c r="B144" s="2" t="s">
        <v>89</v>
      </c>
      <c r="C144" s="36"/>
      <c r="D144" s="36"/>
      <c r="E144" s="36"/>
      <c r="F144" s="36"/>
      <c r="J144" s="2"/>
    </row>
    <row r="145" spans="1:6" ht="15">
      <c r="A145" s="2"/>
      <c r="B145" s="2"/>
      <c r="C145" s="36"/>
      <c r="D145" s="36"/>
      <c r="E145" s="36"/>
      <c r="F145" s="36"/>
    </row>
    <row r="146" spans="1:6" ht="15">
      <c r="A146" s="2"/>
      <c r="B146" s="2" t="s">
        <v>117</v>
      </c>
      <c r="C146" s="36"/>
      <c r="D146" s="36"/>
      <c r="E146" s="36"/>
      <c r="F146" s="36"/>
    </row>
    <row r="147" spans="1:6" ht="15">
      <c r="A147" s="2"/>
      <c r="B147" s="2"/>
      <c r="C147" s="36"/>
      <c r="D147" s="36"/>
      <c r="E147" s="36"/>
      <c r="F147" s="36"/>
    </row>
    <row r="148" spans="1:6" ht="15">
      <c r="A148" s="2"/>
      <c r="B148" s="2"/>
      <c r="C148" s="36"/>
      <c r="D148" s="36"/>
      <c r="E148" s="36"/>
      <c r="F148" s="36"/>
    </row>
    <row r="149" spans="1:6" ht="15">
      <c r="A149" s="2"/>
      <c r="B149" s="2"/>
      <c r="C149" s="36"/>
      <c r="D149" s="36"/>
      <c r="E149" s="36"/>
      <c r="F149" s="36"/>
    </row>
    <row r="150" spans="1:6" ht="15">
      <c r="A150" s="2"/>
      <c r="B150" s="2"/>
      <c r="C150" s="36"/>
      <c r="D150" s="36"/>
      <c r="E150" s="36"/>
      <c r="F150" s="36"/>
    </row>
    <row r="151" spans="1:6" ht="15">
      <c r="A151" s="2"/>
      <c r="B151" s="2" t="s">
        <v>97</v>
      </c>
      <c r="C151" s="36"/>
      <c r="D151" s="36"/>
      <c r="E151" s="36" t="s">
        <v>84</v>
      </c>
      <c r="F151" s="36"/>
    </row>
    <row r="152" spans="1:6" ht="15">
      <c r="A152" s="2"/>
      <c r="B152" s="2"/>
      <c r="C152" s="36"/>
      <c r="D152" s="36"/>
      <c r="E152" s="36"/>
      <c r="F152" s="36"/>
    </row>
    <row r="153" spans="2:6" ht="15">
      <c r="B153" s="2"/>
      <c r="C153" s="36"/>
      <c r="D153" s="36"/>
      <c r="E153" s="36"/>
      <c r="F153" s="36"/>
    </row>
    <row r="154" spans="2:6" ht="15">
      <c r="B154" s="2"/>
      <c r="C154" s="36"/>
      <c r="D154" s="36"/>
      <c r="E154" s="36"/>
      <c r="F154" s="36"/>
    </row>
    <row r="155" spans="2:6" ht="15">
      <c r="B155" s="2"/>
      <c r="C155" s="36"/>
      <c r="D155" s="36"/>
      <c r="E155" s="36"/>
      <c r="F155" s="36"/>
    </row>
    <row r="156" spans="2:6" ht="15">
      <c r="B156" s="2"/>
      <c r="C156" s="36"/>
      <c r="D156" s="36"/>
      <c r="E156" s="36"/>
      <c r="F156" s="36"/>
    </row>
    <row r="157" spans="2:6" ht="15">
      <c r="B157" s="2"/>
      <c r="C157" s="36"/>
      <c r="D157" s="36"/>
      <c r="E157" s="36"/>
      <c r="F157" s="36"/>
    </row>
    <row r="158" spans="2:6" ht="15">
      <c r="B158" s="2"/>
      <c r="C158" s="36"/>
      <c r="D158" s="36"/>
      <c r="E158" s="36"/>
      <c r="F158" s="36"/>
    </row>
    <row r="159" spans="2:6" ht="15">
      <c r="B159" s="2"/>
      <c r="C159" s="36"/>
      <c r="D159" s="36"/>
      <c r="E159" s="36"/>
      <c r="F159" s="36"/>
    </row>
    <row r="160" spans="2:6" ht="15">
      <c r="B160" s="2"/>
      <c r="C160" s="36"/>
      <c r="D160" s="36"/>
      <c r="E160" s="36"/>
      <c r="F160" s="36"/>
    </row>
    <row r="161" spans="2:6" ht="15">
      <c r="B161" s="2"/>
      <c r="C161" s="36"/>
      <c r="D161" s="36"/>
      <c r="E161" s="36"/>
      <c r="F161" s="36"/>
    </row>
    <row r="162" spans="2:6" ht="15">
      <c r="B162" s="2"/>
      <c r="C162" s="36"/>
      <c r="D162" s="36"/>
      <c r="E162" s="36"/>
      <c r="F162" s="36"/>
    </row>
    <row r="163" spans="2:6" ht="15">
      <c r="B163" s="2"/>
      <c r="C163" s="36"/>
      <c r="D163" s="36"/>
      <c r="E163" s="36"/>
      <c r="F163" s="36"/>
    </row>
    <row r="164" spans="2:6" ht="15">
      <c r="B164" s="2"/>
      <c r="C164" s="36"/>
      <c r="D164" s="36"/>
      <c r="E164" s="36"/>
      <c r="F164" s="36"/>
    </row>
    <row r="165" spans="2:6" ht="15">
      <c r="B165" s="2"/>
      <c r="C165" s="36"/>
      <c r="D165" s="36"/>
      <c r="E165" s="36"/>
      <c r="F165" s="36"/>
    </row>
    <row r="166" spans="2:6" ht="15">
      <c r="B166" s="2"/>
      <c r="C166" s="36"/>
      <c r="D166" s="36"/>
      <c r="E166" s="36"/>
      <c r="F166" s="36"/>
    </row>
    <row r="167" spans="2:6" ht="15">
      <c r="B167" s="2"/>
      <c r="C167" s="2"/>
      <c r="D167" s="2"/>
      <c r="E167" s="2"/>
      <c r="F167" s="2"/>
    </row>
    <row r="168" spans="2:6" ht="15">
      <c r="B168" s="2"/>
      <c r="C168" s="2"/>
      <c r="D168" s="2"/>
      <c r="E168" s="2"/>
      <c r="F168" s="2"/>
    </row>
    <row r="169" spans="2:6" ht="15">
      <c r="B169" s="2"/>
      <c r="C169" s="2"/>
      <c r="D169" s="2"/>
      <c r="E169" s="2"/>
      <c r="F169" s="2"/>
    </row>
    <row r="170" spans="2:6" ht="15">
      <c r="B170" s="2"/>
      <c r="C170" s="2"/>
      <c r="D170" s="2"/>
      <c r="E170" s="2"/>
      <c r="F170" s="2"/>
    </row>
    <row r="171" spans="2:6" ht="15">
      <c r="B171" s="2"/>
      <c r="C171" s="2"/>
      <c r="D171" s="2"/>
      <c r="E171" s="2"/>
      <c r="F171" s="2"/>
    </row>
    <row r="172" spans="2:6" ht="15">
      <c r="B172" s="2"/>
      <c r="C172" s="2"/>
      <c r="D172" s="2"/>
      <c r="E172" s="2"/>
      <c r="F172" s="2"/>
    </row>
    <row r="173" spans="2:6" ht="15">
      <c r="B173" s="2"/>
      <c r="C173" s="2"/>
      <c r="D173" s="2"/>
      <c r="E173" s="2"/>
      <c r="F173" s="2"/>
    </row>
    <row r="174" spans="2:6" ht="15">
      <c r="B174" s="2"/>
      <c r="C174" s="2"/>
      <c r="D174" s="2"/>
      <c r="E174" s="2"/>
      <c r="F174" s="2"/>
    </row>
    <row r="175" spans="2:6" ht="15">
      <c r="B175" s="2"/>
      <c r="C175" s="2"/>
      <c r="D175" s="2"/>
      <c r="E175" s="2"/>
      <c r="F175" s="2"/>
    </row>
    <row r="176" spans="2:6" ht="15">
      <c r="B176" s="2"/>
      <c r="C176" s="2"/>
      <c r="D176" s="2"/>
      <c r="E176" s="2"/>
      <c r="F176" s="2"/>
    </row>
    <row r="177" spans="2:6" ht="15">
      <c r="B177" s="2"/>
      <c r="C177" s="2"/>
      <c r="D177" s="2"/>
      <c r="E177" s="2"/>
      <c r="F177" s="2"/>
    </row>
    <row r="178" spans="2:6" ht="15">
      <c r="B178" s="2"/>
      <c r="C178" s="2"/>
      <c r="D178" s="2"/>
      <c r="E178" s="2"/>
      <c r="F178" s="2"/>
    </row>
    <row r="179" spans="2:6" ht="15">
      <c r="B179" s="2"/>
      <c r="C179" s="2"/>
      <c r="D179" s="2"/>
      <c r="E179" s="2"/>
      <c r="F179" s="2"/>
    </row>
    <row r="180" spans="2:6" ht="15">
      <c r="B180" s="2"/>
      <c r="C180" s="2"/>
      <c r="D180" s="2"/>
      <c r="E180" s="2"/>
      <c r="F180" s="2"/>
    </row>
  </sheetData>
  <sheetProtection/>
  <mergeCells count="9">
    <mergeCell ref="A115:A116"/>
    <mergeCell ref="B115:B116"/>
    <mergeCell ref="C115:C116"/>
    <mergeCell ref="D115:D116"/>
    <mergeCell ref="A5:F5"/>
    <mergeCell ref="E115:E116"/>
    <mergeCell ref="F115:F116"/>
    <mergeCell ref="A33:F34"/>
    <mergeCell ref="A35:F35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Škola suvremenog plesa Ane Maletić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Racunovodstvo</cp:lastModifiedBy>
  <cp:lastPrinted>2019-12-27T10:58:52Z</cp:lastPrinted>
  <dcterms:created xsi:type="dcterms:W3CDTF">2013-12-17T10:20:18Z</dcterms:created>
  <dcterms:modified xsi:type="dcterms:W3CDTF">2019-12-27T10:59:05Z</dcterms:modified>
  <cp:category/>
  <cp:version/>
  <cp:contentType/>
  <cp:contentStatus/>
</cp:coreProperties>
</file>